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mc:AlternateContent xmlns:mc="http://schemas.openxmlformats.org/markup-compatibility/2006">
    <mc:Choice Requires="x15">
      <x15ac:absPath xmlns:x15ac="http://schemas.microsoft.com/office/spreadsheetml/2010/11/ac" url="/Volumes/Citrix Files/Shared Folders/Free Spreadsheets/2023/"/>
    </mc:Choice>
  </mc:AlternateContent>
  <xr:revisionPtr revIDLastSave="0" documentId="13_ncr:1_{387F970F-4CA6-384E-8859-AA49EB17AFE1}" xr6:coauthVersionLast="47" xr6:coauthVersionMax="47" xr10:uidLastSave="{00000000-0000-0000-0000-000000000000}"/>
  <bookViews>
    <workbookView xWindow="0" yWindow="760" windowWidth="28800" windowHeight="15940" tabRatio="738" activeTab="4" xr2:uid="{00000000-000D-0000-FFFF-FFFF00000000}"/>
  </bookViews>
  <sheets>
    <sheet name="INTRO" sheetId="57" r:id="rId1"/>
    <sheet name="Chart of Accounts" sheetId="65" r:id="rId2"/>
    <sheet name="Budget vs. Actual " sheetId="99" r:id="rId3"/>
    <sheet name="Summary by Month" sheetId="63" r:id="rId4"/>
    <sheet name="GL-MO 1" sheetId="16" r:id="rId5"/>
    <sheet name="SOA MO 1" sheetId="14" r:id="rId6"/>
    <sheet name="GL- MO 2" sheetId="71" r:id="rId7"/>
    <sheet name="SOA MO 2" sheetId="72" r:id="rId8"/>
    <sheet name="GL-M0 3" sheetId="73" r:id="rId9"/>
    <sheet name="SOA MO 3" sheetId="74" r:id="rId10"/>
    <sheet name="SOA Q1" sheetId="75" r:id="rId11"/>
    <sheet name="GL-MO 4" sheetId="76" r:id="rId12"/>
    <sheet name="SOA MO 4" sheetId="77" r:id="rId13"/>
    <sheet name="GL-MO 5" sheetId="78" r:id="rId14"/>
    <sheet name="SOA MO 5" sheetId="79" r:id="rId15"/>
    <sheet name="GL-MO 6" sheetId="80" r:id="rId16"/>
    <sheet name="SOA MO 6" sheetId="81" r:id="rId17"/>
    <sheet name="SOA 2Q" sheetId="82" r:id="rId18"/>
    <sheet name="GL-MO 7" sheetId="83" r:id="rId19"/>
    <sheet name="SOA MO 7" sheetId="84" r:id="rId20"/>
    <sheet name="GL-MO 8" sheetId="85" r:id="rId21"/>
    <sheet name="SOA MO 8" sheetId="86" r:id="rId22"/>
    <sheet name="GL-MO 9" sheetId="87" r:id="rId23"/>
    <sheet name="SOA MO 9" sheetId="88" r:id="rId24"/>
    <sheet name="SOA 3Q" sheetId="89" r:id="rId25"/>
    <sheet name="GL-MO 10" sheetId="90" r:id="rId26"/>
    <sheet name="SOA MO 10" sheetId="91" r:id="rId27"/>
    <sheet name="GL-MO 11" sheetId="92" r:id="rId28"/>
    <sheet name="SOA MO 11" sheetId="93" r:id="rId29"/>
    <sheet name="GL-MO 12" sheetId="94" r:id="rId30"/>
    <sheet name="SOA MO 12" sheetId="95" r:id="rId31"/>
    <sheet name="SOA 4Q" sheetId="96" r:id="rId32"/>
    <sheet name="Sheet1" sheetId="69" r:id="rId33"/>
    <sheet name="Sheet2" sheetId="70" r:id="rId34"/>
  </sheets>
  <definedNames>
    <definedName name="_xlnm.Print_Titles" localSheetId="6">'GL- MO 2'!$5:$5</definedName>
    <definedName name="_xlnm.Print_Titles" localSheetId="8">'GL-M0 3'!$5:$5</definedName>
    <definedName name="_xlnm.Print_Titles" localSheetId="4">'GL-MO 1'!$5:$5</definedName>
    <definedName name="_xlnm.Print_Titles" localSheetId="25">'GL-MO 10'!$5:$5</definedName>
    <definedName name="_xlnm.Print_Titles" localSheetId="27">'GL-MO 11'!$5:$5</definedName>
    <definedName name="_xlnm.Print_Titles" localSheetId="29">'GL-MO 12'!$5:$5</definedName>
    <definedName name="_xlnm.Print_Titles" localSheetId="11">'GL-MO 4'!$5:$5</definedName>
    <definedName name="_xlnm.Print_Titles" localSheetId="13">'GL-MO 5'!$5:$5</definedName>
    <definedName name="_xlnm.Print_Titles" localSheetId="15">'GL-MO 6'!$5:$5</definedName>
    <definedName name="_xlnm.Print_Titles" localSheetId="18">'GL-MO 7'!$5:$5</definedName>
    <definedName name="_xlnm.Print_Titles" localSheetId="20">'GL-MO 8'!$5:$5</definedName>
    <definedName name="_xlnm.Print_Titles" localSheetId="22">'GL-MO 9'!$5:$5</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4" i="95" l="1"/>
  <c r="A3" i="94"/>
  <c r="C4" i="93"/>
  <c r="A3" i="92"/>
  <c r="C4" i="91"/>
  <c r="A3" i="90"/>
  <c r="C4" i="88"/>
  <c r="C3" i="87"/>
  <c r="C4" i="86"/>
  <c r="A3" i="85"/>
  <c r="C4" i="84"/>
  <c r="A3" i="83"/>
  <c r="C4" i="81"/>
  <c r="A3" i="80"/>
  <c r="C4" i="79"/>
  <c r="A3" i="78"/>
  <c r="A3" i="76"/>
  <c r="C4" i="77"/>
  <c r="C4" i="74"/>
  <c r="A3" i="73"/>
  <c r="A3" i="16"/>
  <c r="C4" i="14"/>
  <c r="A3" i="71"/>
  <c r="C4" i="72"/>
  <c r="E5" i="63" l="1"/>
  <c r="F5" i="63"/>
  <c r="G5" i="63"/>
  <c r="H5" i="63"/>
  <c r="I5" i="63"/>
  <c r="J5" i="63"/>
  <c r="K5" i="63"/>
  <c r="L5" i="63"/>
  <c r="M5" i="63"/>
  <c r="N5" i="63"/>
  <c r="D5" i="63"/>
  <c r="C5" i="63"/>
  <c r="G8" i="14" l="1"/>
  <c r="F10" i="16"/>
  <c r="C12" i="99"/>
  <c r="A4" i="99"/>
  <c r="F10" i="99" s="1"/>
  <c r="F12" i="99"/>
  <c r="D57" i="63"/>
  <c r="E57" i="63"/>
  <c r="F57" i="63"/>
  <c r="G57" i="63"/>
  <c r="H57" i="63"/>
  <c r="I57" i="63"/>
  <c r="J57" i="63"/>
  <c r="K57" i="63"/>
  <c r="L57" i="63"/>
  <c r="M57" i="63"/>
  <c r="N57" i="63"/>
  <c r="O57" i="63"/>
  <c r="C57" i="63"/>
  <c r="G10" i="99"/>
  <c r="E10" i="99"/>
  <c r="H4" i="63"/>
  <c r="E4" i="95"/>
  <c r="D3" i="94"/>
  <c r="E4" i="93"/>
  <c r="D3" i="92"/>
  <c r="E4" i="91"/>
  <c r="D3" i="90"/>
  <c r="E4" i="88"/>
  <c r="D3" i="87"/>
  <c r="E4" i="86"/>
  <c r="D3" i="85"/>
  <c r="E4" i="84"/>
  <c r="D3" i="83"/>
  <c r="E4" i="81"/>
  <c r="D3" i="80"/>
  <c r="E4" i="79"/>
  <c r="D3" i="78"/>
  <c r="E4" i="77"/>
  <c r="D3" i="76"/>
  <c r="E4" i="74"/>
  <c r="D3" i="73"/>
  <c r="E4" i="72"/>
  <c r="D3" i="71"/>
  <c r="E4" i="14"/>
  <c r="D3" i="16"/>
  <c r="B172" i="83"/>
  <c r="C32" i="82"/>
  <c r="C32" i="81"/>
  <c r="B172" i="80"/>
  <c r="C32" i="79"/>
  <c r="B172" i="78"/>
  <c r="C32" i="77"/>
  <c r="B172" i="76"/>
  <c r="C32" i="75"/>
  <c r="C32" i="74"/>
  <c r="B172" i="73"/>
  <c r="C32" i="72"/>
  <c r="C32" i="84"/>
  <c r="B172" i="85"/>
  <c r="C32" i="86"/>
  <c r="B172" i="87"/>
  <c r="C32" i="96"/>
  <c r="C32" i="95"/>
  <c r="B172" i="94"/>
  <c r="C32" i="93"/>
  <c r="B172" i="92"/>
  <c r="C32" i="91"/>
  <c r="B172" i="90"/>
  <c r="C32" i="89"/>
  <c r="C32" i="88"/>
  <c r="B172" i="71"/>
  <c r="B172" i="16"/>
  <c r="F25" i="99"/>
  <c r="F26" i="99"/>
  <c r="F27" i="99"/>
  <c r="F28" i="99"/>
  <c r="F29" i="99"/>
  <c r="F30" i="99"/>
  <c r="F31" i="99"/>
  <c r="F32" i="99"/>
  <c r="F33" i="99"/>
  <c r="F34" i="99"/>
  <c r="F35" i="99"/>
  <c r="F36" i="99"/>
  <c r="F37" i="99"/>
  <c r="F38" i="99"/>
  <c r="F39" i="99"/>
  <c r="F40" i="99"/>
  <c r="F41" i="99"/>
  <c r="F42" i="99"/>
  <c r="F43" i="99"/>
  <c r="F44" i="99"/>
  <c r="F45" i="99"/>
  <c r="F46" i="99"/>
  <c r="F47" i="99"/>
  <c r="F48" i="99"/>
  <c r="F49" i="99"/>
  <c r="F50" i="99"/>
  <c r="F51" i="99"/>
  <c r="F24" i="99"/>
  <c r="F52" i="99" s="1"/>
  <c r="F13" i="99"/>
  <c r="F14" i="99"/>
  <c r="F15" i="99"/>
  <c r="F16" i="99"/>
  <c r="F17" i="99"/>
  <c r="F18" i="99"/>
  <c r="F19" i="99"/>
  <c r="F20" i="99"/>
  <c r="C32" i="14"/>
  <c r="B30" i="63"/>
  <c r="C36" i="99"/>
  <c r="C35" i="99"/>
  <c r="C34" i="99"/>
  <c r="C33" i="99"/>
  <c r="B341" i="78"/>
  <c r="A341" i="78"/>
  <c r="C43" i="99"/>
  <c r="E52" i="99"/>
  <c r="C20" i="99"/>
  <c r="D52" i="99"/>
  <c r="D21" i="99"/>
  <c r="E21" i="99"/>
  <c r="C51" i="99"/>
  <c r="B51" i="99"/>
  <c r="C50" i="99"/>
  <c r="B50" i="99"/>
  <c r="C49" i="99"/>
  <c r="B49" i="99"/>
  <c r="C48" i="99"/>
  <c r="B48" i="99"/>
  <c r="C47" i="99"/>
  <c r="B47" i="99"/>
  <c r="C46" i="99"/>
  <c r="B46" i="99"/>
  <c r="C45" i="99"/>
  <c r="B45" i="99"/>
  <c r="C44" i="99"/>
  <c r="B44" i="99"/>
  <c r="B43" i="99"/>
  <c r="C42" i="99"/>
  <c r="B42" i="99"/>
  <c r="C41" i="99"/>
  <c r="B41" i="99"/>
  <c r="C40" i="99"/>
  <c r="B40" i="99"/>
  <c r="C39" i="99"/>
  <c r="B39" i="99"/>
  <c r="C38" i="99"/>
  <c r="B38" i="99"/>
  <c r="C37" i="99"/>
  <c r="B37" i="99"/>
  <c r="B36" i="99"/>
  <c r="B35" i="99"/>
  <c r="B34" i="99"/>
  <c r="B33" i="99"/>
  <c r="C32" i="99"/>
  <c r="B32" i="99"/>
  <c r="C31" i="99"/>
  <c r="B31" i="99"/>
  <c r="C30" i="99"/>
  <c r="B30" i="99"/>
  <c r="C29" i="99"/>
  <c r="B29" i="99"/>
  <c r="C28" i="99"/>
  <c r="B28" i="99"/>
  <c r="C27" i="99"/>
  <c r="B27" i="99"/>
  <c r="C26" i="99"/>
  <c r="B26" i="99"/>
  <c r="C25" i="99"/>
  <c r="B25" i="99"/>
  <c r="C24" i="99"/>
  <c r="B24" i="99"/>
  <c r="B20" i="99"/>
  <c r="C19" i="99"/>
  <c r="B19" i="99"/>
  <c r="C18" i="99"/>
  <c r="B18" i="99"/>
  <c r="C17" i="99"/>
  <c r="B17" i="99"/>
  <c r="C16" i="99"/>
  <c r="B16" i="99"/>
  <c r="C15" i="99"/>
  <c r="B15" i="99"/>
  <c r="C14" i="99"/>
  <c r="B14" i="99"/>
  <c r="C13" i="99"/>
  <c r="B13" i="99"/>
  <c r="B12" i="99"/>
  <c r="B11" i="99"/>
  <c r="A2" i="99"/>
  <c r="A3" i="63"/>
  <c r="A2" i="14"/>
  <c r="A2" i="72"/>
  <c r="A2" i="74"/>
  <c r="A2" i="75"/>
  <c r="A2" i="77"/>
  <c r="A2" i="79"/>
  <c r="A2" i="81"/>
  <c r="A2" i="82"/>
  <c r="A2" i="84"/>
  <c r="A2" i="86"/>
  <c r="A2" i="88"/>
  <c r="A2" i="89"/>
  <c r="A2" i="91"/>
  <c r="A2" i="93"/>
  <c r="A2" i="95"/>
  <c r="A2" i="96"/>
  <c r="A2" i="63"/>
  <c r="B10" i="63"/>
  <c r="B11" i="63"/>
  <c r="B12" i="63"/>
  <c r="B13" i="63"/>
  <c r="B14" i="63"/>
  <c r="B15" i="63"/>
  <c r="B16" i="63"/>
  <c r="B17" i="63"/>
  <c r="A10" i="63"/>
  <c r="A11" i="63"/>
  <c r="A12" i="63"/>
  <c r="A13" i="63"/>
  <c r="A14" i="63"/>
  <c r="A15" i="63"/>
  <c r="A16" i="63"/>
  <c r="A17" i="63"/>
  <c r="B9" i="63"/>
  <c r="A9" i="63"/>
  <c r="B10" i="14"/>
  <c r="B341" i="94"/>
  <c r="A341" i="94"/>
  <c r="B341" i="92"/>
  <c r="A341" i="92"/>
  <c r="B341" i="90"/>
  <c r="A341" i="90"/>
  <c r="B341" i="87"/>
  <c r="A341" i="87"/>
  <c r="B341" i="85"/>
  <c r="A341" i="85"/>
  <c r="B341" i="83"/>
  <c r="A341" i="83"/>
  <c r="B341" i="80"/>
  <c r="A341" i="80"/>
  <c r="B341" i="76"/>
  <c r="A341" i="76"/>
  <c r="B341" i="73"/>
  <c r="A341" i="73"/>
  <c r="B341" i="71"/>
  <c r="A341" i="71"/>
  <c r="B341" i="16"/>
  <c r="A341" i="16"/>
  <c r="C50" i="96"/>
  <c r="B50" i="96"/>
  <c r="C49" i="96"/>
  <c r="B49" i="96"/>
  <c r="C48" i="96"/>
  <c r="B48" i="96"/>
  <c r="C47" i="96"/>
  <c r="B47" i="96"/>
  <c r="C46" i="96"/>
  <c r="B46" i="96"/>
  <c r="C45" i="96"/>
  <c r="B45" i="96"/>
  <c r="C44" i="96"/>
  <c r="B44" i="96"/>
  <c r="C43" i="96"/>
  <c r="B43" i="96"/>
  <c r="C42" i="96"/>
  <c r="B42" i="96"/>
  <c r="C41" i="96"/>
  <c r="B41" i="96"/>
  <c r="C40" i="96"/>
  <c r="B40" i="96"/>
  <c r="C39" i="96"/>
  <c r="B39" i="96"/>
  <c r="C38" i="96"/>
  <c r="B38" i="96"/>
  <c r="C37" i="96"/>
  <c r="B37" i="96"/>
  <c r="C36" i="96"/>
  <c r="B36" i="96"/>
  <c r="C35" i="96"/>
  <c r="B35" i="96"/>
  <c r="C34" i="96"/>
  <c r="B34" i="96"/>
  <c r="C33" i="96"/>
  <c r="B33" i="96"/>
  <c r="B32" i="96"/>
  <c r="C31" i="96"/>
  <c r="B31" i="96"/>
  <c r="C30" i="96"/>
  <c r="B30" i="96"/>
  <c r="C29" i="96"/>
  <c r="B29" i="96"/>
  <c r="C28" i="96"/>
  <c r="B28" i="96"/>
  <c r="C27" i="96"/>
  <c r="B27" i="96"/>
  <c r="C26" i="96"/>
  <c r="B26" i="96"/>
  <c r="C25" i="96"/>
  <c r="B25" i="96"/>
  <c r="C24" i="96"/>
  <c r="B24" i="96"/>
  <c r="C23" i="96"/>
  <c r="B23" i="96"/>
  <c r="C19" i="96"/>
  <c r="B19" i="96"/>
  <c r="C18" i="96"/>
  <c r="B18" i="96"/>
  <c r="C17" i="96"/>
  <c r="B17" i="96"/>
  <c r="C16" i="96"/>
  <c r="B16" i="96"/>
  <c r="C15" i="96"/>
  <c r="B15" i="96"/>
  <c r="C14" i="96"/>
  <c r="B14" i="96"/>
  <c r="C13" i="96"/>
  <c r="B13" i="96"/>
  <c r="C12" i="96"/>
  <c r="B12" i="96"/>
  <c r="C11" i="96"/>
  <c r="B11" i="96"/>
  <c r="C50" i="95"/>
  <c r="B50" i="95"/>
  <c r="C49" i="95"/>
  <c r="B49" i="95"/>
  <c r="C48" i="95"/>
  <c r="B48" i="95"/>
  <c r="C47" i="95"/>
  <c r="B47" i="95"/>
  <c r="C46" i="95"/>
  <c r="B46" i="95"/>
  <c r="C45" i="95"/>
  <c r="B45" i="95"/>
  <c r="C44" i="95"/>
  <c r="B44" i="95"/>
  <c r="C43" i="95"/>
  <c r="B43" i="95"/>
  <c r="C42" i="95"/>
  <c r="B42" i="95"/>
  <c r="C41" i="95"/>
  <c r="B41" i="95"/>
  <c r="C40" i="95"/>
  <c r="B40" i="95"/>
  <c r="C39" i="95"/>
  <c r="B39" i="95"/>
  <c r="C38" i="95"/>
  <c r="B38" i="95"/>
  <c r="C37" i="95"/>
  <c r="B37" i="95"/>
  <c r="C36" i="95"/>
  <c r="B36" i="95"/>
  <c r="C35" i="95"/>
  <c r="B35" i="95"/>
  <c r="C34" i="95"/>
  <c r="B34" i="95"/>
  <c r="C33" i="95"/>
  <c r="B33" i="95"/>
  <c r="B32" i="95"/>
  <c r="C31" i="95"/>
  <c r="B31" i="95"/>
  <c r="C30" i="95"/>
  <c r="B30" i="95"/>
  <c r="C29" i="95"/>
  <c r="B29" i="95"/>
  <c r="C28" i="95"/>
  <c r="B28" i="95"/>
  <c r="C27" i="95"/>
  <c r="B27" i="95"/>
  <c r="C26" i="95"/>
  <c r="B26" i="95"/>
  <c r="C25" i="95"/>
  <c r="B25" i="95"/>
  <c r="C24" i="95"/>
  <c r="B24" i="95"/>
  <c r="C23" i="95"/>
  <c r="B23" i="95"/>
  <c r="C19" i="95"/>
  <c r="B19" i="95"/>
  <c r="C18" i="95"/>
  <c r="B18" i="95"/>
  <c r="C17" i="95"/>
  <c r="B17" i="95"/>
  <c r="C16" i="95"/>
  <c r="B16" i="95"/>
  <c r="C15" i="95"/>
  <c r="B15" i="95"/>
  <c r="C14" i="95"/>
  <c r="B14" i="95"/>
  <c r="C13" i="95"/>
  <c r="B13" i="95"/>
  <c r="C12" i="95"/>
  <c r="B12" i="95"/>
  <c r="C11" i="95"/>
  <c r="B11" i="95"/>
  <c r="E347" i="94"/>
  <c r="E50" i="95" s="1"/>
  <c r="N48" i="63" s="1"/>
  <c r="D347" i="94"/>
  <c r="E338" i="94"/>
  <c r="D338" i="94"/>
  <c r="B332" i="94"/>
  <c r="A332" i="94"/>
  <c r="E329" i="94"/>
  <c r="D329" i="94"/>
  <c r="B316" i="94"/>
  <c r="A316" i="94"/>
  <c r="E313" i="94"/>
  <c r="E47" i="95" s="1"/>
  <c r="N45" i="63" s="1"/>
  <c r="D313" i="94"/>
  <c r="B307" i="94"/>
  <c r="A307" i="94"/>
  <c r="E304" i="94"/>
  <c r="D304" i="94"/>
  <c r="B298" i="94"/>
  <c r="A298" i="94"/>
  <c r="E295" i="94"/>
  <c r="D295" i="94"/>
  <c r="E45" i="95" s="1"/>
  <c r="N43" i="63" s="1"/>
  <c r="B289" i="94"/>
  <c r="A289" i="94"/>
  <c r="E286" i="94"/>
  <c r="D286" i="94"/>
  <c r="B280" i="94"/>
  <c r="A280" i="94"/>
  <c r="E277" i="94"/>
  <c r="D277" i="94"/>
  <c r="B271" i="94"/>
  <c r="A271" i="94"/>
  <c r="E268" i="94"/>
  <c r="D268" i="94"/>
  <c r="B262" i="94"/>
  <c r="A262" i="94"/>
  <c r="E259" i="94"/>
  <c r="D259" i="94"/>
  <c r="B253" i="94"/>
  <c r="A253" i="94"/>
  <c r="E250" i="94"/>
  <c r="D250" i="94"/>
  <c r="B244" i="94"/>
  <c r="A244" i="94"/>
  <c r="E241" i="94"/>
  <c r="D241" i="94"/>
  <c r="E39" i="95"/>
  <c r="N37" i="63" s="1"/>
  <c r="B235" i="94"/>
  <c r="A235" i="94"/>
  <c r="E232" i="94"/>
  <c r="D232" i="94"/>
  <c r="B226" i="94"/>
  <c r="A226" i="94"/>
  <c r="E223" i="94"/>
  <c r="E37" i="95" s="1"/>
  <c r="N35" i="63" s="1"/>
  <c r="D223" i="94"/>
  <c r="B217" i="94"/>
  <c r="A217" i="94"/>
  <c r="E214" i="94"/>
  <c r="D214" i="94"/>
  <c r="B208" i="94"/>
  <c r="A208" i="94"/>
  <c r="E205" i="94"/>
  <c r="D205" i="94"/>
  <c r="E35" i="95"/>
  <c r="N33" i="63" s="1"/>
  <c r="B199" i="94"/>
  <c r="A199" i="94"/>
  <c r="E196" i="94"/>
  <c r="D196" i="94"/>
  <c r="B190" i="94"/>
  <c r="A190" i="94"/>
  <c r="E187" i="94"/>
  <c r="D187" i="94"/>
  <c r="E33" i="95" s="1"/>
  <c r="N31" i="63" s="1"/>
  <c r="B181" i="94"/>
  <c r="A181" i="94"/>
  <c r="E178" i="94"/>
  <c r="D178" i="94"/>
  <c r="A172" i="94"/>
  <c r="E169" i="94"/>
  <c r="D169" i="94"/>
  <c r="E31" i="95" s="1"/>
  <c r="N29" i="63" s="1"/>
  <c r="B163" i="94"/>
  <c r="A163" i="94"/>
  <c r="E160" i="94"/>
  <c r="D160" i="94"/>
  <c r="B154" i="94"/>
  <c r="A154" i="94"/>
  <c r="E151" i="94"/>
  <c r="D151" i="94"/>
  <c r="E29" i="95" s="1"/>
  <c r="N27" i="63" s="1"/>
  <c r="B145" i="94"/>
  <c r="A145" i="94"/>
  <c r="E142" i="94"/>
  <c r="D142" i="94"/>
  <c r="B136" i="94"/>
  <c r="A136" i="94"/>
  <c r="E133" i="94"/>
  <c r="D133" i="94"/>
  <c r="B127" i="94"/>
  <c r="A127" i="94"/>
  <c r="E124" i="94"/>
  <c r="D124" i="94"/>
  <c r="E26" i="95" s="1"/>
  <c r="N24" i="63" s="1"/>
  <c r="B118" i="94"/>
  <c r="A118" i="94"/>
  <c r="E115" i="94"/>
  <c r="D115" i="94"/>
  <c r="B109" i="94"/>
  <c r="A109" i="94"/>
  <c r="E106" i="94"/>
  <c r="D106" i="94"/>
  <c r="B100" i="94"/>
  <c r="A100" i="94"/>
  <c r="E97" i="94"/>
  <c r="D97" i="94"/>
  <c r="B91" i="94"/>
  <c r="A91" i="94"/>
  <c r="E87" i="94"/>
  <c r="D87" i="94"/>
  <c r="E19" i="95" s="1"/>
  <c r="N17" i="63" s="1"/>
  <c r="B81" i="94"/>
  <c r="A81" i="94"/>
  <c r="E78" i="94"/>
  <c r="E18" i="95" s="1"/>
  <c r="N16" i="63" s="1"/>
  <c r="D78" i="94"/>
  <c r="B72" i="94"/>
  <c r="A72" i="94"/>
  <c r="E69" i="94"/>
  <c r="D69" i="94"/>
  <c r="E17" i="95" s="1"/>
  <c r="N15" i="63" s="1"/>
  <c r="B63" i="94"/>
  <c r="A63" i="94"/>
  <c r="E60" i="94"/>
  <c r="E16" i="95" s="1"/>
  <c r="N14" i="63" s="1"/>
  <c r="D60" i="94"/>
  <c r="B54" i="94"/>
  <c r="A54" i="94"/>
  <c r="E51" i="94"/>
  <c r="D51" i="94"/>
  <c r="B45" i="94"/>
  <c r="A45" i="94"/>
  <c r="E42" i="94"/>
  <c r="D42" i="94"/>
  <c r="B36" i="94"/>
  <c r="A36" i="94"/>
  <c r="E33" i="94"/>
  <c r="D33" i="94"/>
  <c r="E13" i="95" s="1"/>
  <c r="N11" i="63" s="1"/>
  <c r="B27" i="94"/>
  <c r="A27" i="94"/>
  <c r="E24" i="94"/>
  <c r="D24" i="94"/>
  <c r="B18" i="94"/>
  <c r="A18" i="94"/>
  <c r="E15" i="94"/>
  <c r="D15" i="94"/>
  <c r="B8" i="94"/>
  <c r="A8" i="94"/>
  <c r="A1" i="94"/>
  <c r="C50" i="93"/>
  <c r="B50" i="93"/>
  <c r="C49" i="93"/>
  <c r="B49" i="93"/>
  <c r="C48" i="93"/>
  <c r="B48" i="93"/>
  <c r="C47" i="93"/>
  <c r="B47" i="93"/>
  <c r="C46" i="93"/>
  <c r="B46" i="93"/>
  <c r="C45" i="93"/>
  <c r="B45" i="93"/>
  <c r="C44" i="93"/>
  <c r="B44" i="93"/>
  <c r="C43" i="93"/>
  <c r="B43" i="93"/>
  <c r="C42" i="93"/>
  <c r="B42" i="93"/>
  <c r="C41" i="93"/>
  <c r="B41" i="93"/>
  <c r="C40" i="93"/>
  <c r="B40" i="93"/>
  <c r="C39" i="93"/>
  <c r="B39" i="93"/>
  <c r="C38" i="93"/>
  <c r="B38" i="93"/>
  <c r="C37" i="93"/>
  <c r="B37" i="93"/>
  <c r="C36" i="93"/>
  <c r="B36" i="93"/>
  <c r="C35" i="93"/>
  <c r="B35" i="93"/>
  <c r="C34" i="93"/>
  <c r="B34" i="93"/>
  <c r="C33" i="93"/>
  <c r="B33" i="93"/>
  <c r="B32" i="93"/>
  <c r="C31" i="93"/>
  <c r="B31" i="93"/>
  <c r="C30" i="93"/>
  <c r="B30" i="93"/>
  <c r="C29" i="93"/>
  <c r="B29" i="93"/>
  <c r="C28" i="93"/>
  <c r="B28" i="93"/>
  <c r="C27" i="93"/>
  <c r="B27" i="93"/>
  <c r="C26" i="93"/>
  <c r="B26" i="93"/>
  <c r="C25" i="93"/>
  <c r="B25" i="93"/>
  <c r="C24" i="93"/>
  <c r="B24" i="93"/>
  <c r="C23" i="93"/>
  <c r="B23" i="93"/>
  <c r="C19" i="93"/>
  <c r="B19" i="93"/>
  <c r="C18" i="93"/>
  <c r="B18" i="93"/>
  <c r="C17" i="93"/>
  <c r="B17" i="93"/>
  <c r="C16" i="93"/>
  <c r="B16" i="93"/>
  <c r="C15" i="93"/>
  <c r="B15" i="93"/>
  <c r="C14" i="93"/>
  <c r="B14" i="93"/>
  <c r="C13" i="93"/>
  <c r="B13" i="93"/>
  <c r="C12" i="93"/>
  <c r="B12" i="93"/>
  <c r="C11" i="93"/>
  <c r="B11" i="93"/>
  <c r="E347" i="92"/>
  <c r="D347" i="92"/>
  <c r="E338" i="92"/>
  <c r="D338" i="92"/>
  <c r="B332" i="92"/>
  <c r="A332" i="92"/>
  <c r="E329" i="92"/>
  <c r="D329" i="92"/>
  <c r="B316" i="92"/>
  <c r="A316" i="92"/>
  <c r="E313" i="92"/>
  <c r="D313" i="92"/>
  <c r="E47" i="93" s="1"/>
  <c r="M45" i="63" s="1"/>
  <c r="B307" i="92"/>
  <c r="A307" i="92"/>
  <c r="E304" i="92"/>
  <c r="D304" i="92"/>
  <c r="B298" i="92"/>
  <c r="A298" i="92"/>
  <c r="E295" i="92"/>
  <c r="D295" i="92"/>
  <c r="E45" i="93" s="1"/>
  <c r="M43" i="63" s="1"/>
  <c r="B289" i="92"/>
  <c r="A289" i="92"/>
  <c r="E286" i="92"/>
  <c r="D286" i="92"/>
  <c r="B280" i="92"/>
  <c r="A280" i="92"/>
  <c r="E277" i="92"/>
  <c r="D277" i="92"/>
  <c r="B271" i="92"/>
  <c r="A271" i="92"/>
  <c r="E268" i="92"/>
  <c r="D268" i="92"/>
  <c r="B262" i="92"/>
  <c r="A262" i="92"/>
  <c r="E259" i="92"/>
  <c r="D259" i="92"/>
  <c r="B253" i="92"/>
  <c r="A253" i="92"/>
  <c r="E250" i="92"/>
  <c r="D250" i="92"/>
  <c r="B244" i="92"/>
  <c r="A244" i="92"/>
  <c r="E241" i="92"/>
  <c r="D241" i="92"/>
  <c r="B235" i="92"/>
  <c r="A235" i="92"/>
  <c r="E232" i="92"/>
  <c r="D232" i="92"/>
  <c r="B226" i="92"/>
  <c r="A226" i="92"/>
  <c r="E223" i="92"/>
  <c r="D223" i="92"/>
  <c r="B217" i="92"/>
  <c r="A217" i="92"/>
  <c r="E214" i="92"/>
  <c r="D214" i="92"/>
  <c r="B208" i="92"/>
  <c r="A208" i="92"/>
  <c r="E205" i="92"/>
  <c r="D205" i="92"/>
  <c r="B199" i="92"/>
  <c r="A199" i="92"/>
  <c r="E196" i="92"/>
  <c r="D196" i="92"/>
  <c r="B190" i="92"/>
  <c r="A190" i="92"/>
  <c r="E187" i="92"/>
  <c r="D187" i="92"/>
  <c r="E33" i="93" s="1"/>
  <c r="M31" i="63"/>
  <c r="B181" i="92"/>
  <c r="A181" i="92"/>
  <c r="E178" i="92"/>
  <c r="D178" i="92"/>
  <c r="A172" i="92"/>
  <c r="E169" i="92"/>
  <c r="D169" i="92"/>
  <c r="B163" i="92"/>
  <c r="A163" i="92"/>
  <c r="E160" i="92"/>
  <c r="D160" i="92"/>
  <c r="B154" i="92"/>
  <c r="A154" i="92"/>
  <c r="E151" i="92"/>
  <c r="D151" i="92"/>
  <c r="B145" i="92"/>
  <c r="A145" i="92"/>
  <c r="E142" i="92"/>
  <c r="D142" i="92"/>
  <c r="B136" i="92"/>
  <c r="A136" i="92"/>
  <c r="E133" i="92"/>
  <c r="D133" i="92"/>
  <c r="B127" i="92"/>
  <c r="A127" i="92"/>
  <c r="E124" i="92"/>
  <c r="D124" i="92"/>
  <c r="B118" i="92"/>
  <c r="A118" i="92"/>
  <c r="E115" i="92"/>
  <c r="D115" i="92"/>
  <c r="B109" i="92"/>
  <c r="A109" i="92"/>
  <c r="E106" i="92"/>
  <c r="D106" i="92"/>
  <c r="B100" i="92"/>
  <c r="A100" i="92"/>
  <c r="E97" i="92"/>
  <c r="D97" i="92"/>
  <c r="E23" i="93" s="1"/>
  <c r="M21" i="63" s="1"/>
  <c r="B91" i="92"/>
  <c r="A91" i="92"/>
  <c r="E87" i="92"/>
  <c r="E19" i="93" s="1"/>
  <c r="M17" i="63" s="1"/>
  <c r="D87" i="92"/>
  <c r="B81" i="92"/>
  <c r="A81" i="92"/>
  <c r="E78" i="92"/>
  <c r="E18" i="93" s="1"/>
  <c r="M16" i="63" s="1"/>
  <c r="D78" i="92"/>
  <c r="B72" i="92"/>
  <c r="A72" i="92"/>
  <c r="E69" i="92"/>
  <c r="D69" i="92"/>
  <c r="B63" i="92"/>
  <c r="A63" i="92"/>
  <c r="E60" i="92"/>
  <c r="D60" i="92"/>
  <c r="E16" i="93" s="1"/>
  <c r="M14" i="63" s="1"/>
  <c r="B54" i="92"/>
  <c r="A54" i="92"/>
  <c r="E51" i="92"/>
  <c r="D51" i="92"/>
  <c r="B45" i="92"/>
  <c r="A45" i="92"/>
  <c r="E42" i="92"/>
  <c r="D42" i="92"/>
  <c r="E14" i="93"/>
  <c r="M12" i="63" s="1"/>
  <c r="B36" i="92"/>
  <c r="A36" i="92"/>
  <c r="E33" i="92"/>
  <c r="D33" i="92"/>
  <c r="B27" i="92"/>
  <c r="A27" i="92"/>
  <c r="E24" i="92"/>
  <c r="D24" i="92"/>
  <c r="B18" i="92"/>
  <c r="A18" i="92"/>
  <c r="E15" i="92"/>
  <c r="D15" i="92"/>
  <c r="B8" i="92"/>
  <c r="A8" i="92"/>
  <c r="A1" i="92"/>
  <c r="C50" i="91"/>
  <c r="B50" i="91"/>
  <c r="C49" i="91"/>
  <c r="B49" i="91"/>
  <c r="C48" i="91"/>
  <c r="B48" i="91"/>
  <c r="C47" i="91"/>
  <c r="B47" i="91"/>
  <c r="C46" i="91"/>
  <c r="B46" i="91"/>
  <c r="C45" i="91"/>
  <c r="B45" i="91"/>
  <c r="C44" i="91"/>
  <c r="B44" i="91"/>
  <c r="C43" i="91"/>
  <c r="B43" i="91"/>
  <c r="C42" i="91"/>
  <c r="B42" i="91"/>
  <c r="C41" i="91"/>
  <c r="B41" i="91"/>
  <c r="C40" i="91"/>
  <c r="B40" i="91"/>
  <c r="C39" i="91"/>
  <c r="B39" i="91"/>
  <c r="C38" i="91"/>
  <c r="B38" i="91"/>
  <c r="C37" i="91"/>
  <c r="B37" i="91"/>
  <c r="C36" i="91"/>
  <c r="B36" i="91"/>
  <c r="C35" i="91"/>
  <c r="B35" i="91"/>
  <c r="C34" i="91"/>
  <c r="B34" i="91"/>
  <c r="C33" i="91"/>
  <c r="B33" i="91"/>
  <c r="B32" i="91"/>
  <c r="C31" i="91"/>
  <c r="B31" i="91"/>
  <c r="C30" i="91"/>
  <c r="B30" i="91"/>
  <c r="C29" i="91"/>
  <c r="B29" i="91"/>
  <c r="C28" i="91"/>
  <c r="B28" i="91"/>
  <c r="C27" i="91"/>
  <c r="B27" i="91"/>
  <c r="C26" i="91"/>
  <c r="B26" i="91"/>
  <c r="C25" i="91"/>
  <c r="B25" i="91"/>
  <c r="C24" i="91"/>
  <c r="B24" i="91"/>
  <c r="C23" i="91"/>
  <c r="B23" i="91"/>
  <c r="C19" i="91"/>
  <c r="B19" i="91"/>
  <c r="C18" i="91"/>
  <c r="B18" i="91"/>
  <c r="C17" i="91"/>
  <c r="B17" i="91"/>
  <c r="C16" i="91"/>
  <c r="B16" i="91"/>
  <c r="C15" i="91"/>
  <c r="B15" i="91"/>
  <c r="C14" i="91"/>
  <c r="B14" i="91"/>
  <c r="C13" i="91"/>
  <c r="B13" i="91"/>
  <c r="C12" i="91"/>
  <c r="B12" i="91"/>
  <c r="C11" i="91"/>
  <c r="B11" i="91"/>
  <c r="E347" i="90"/>
  <c r="D347" i="90"/>
  <c r="E338" i="90"/>
  <c r="D338" i="90"/>
  <c r="B332" i="90"/>
  <c r="A332" i="90"/>
  <c r="E329" i="90"/>
  <c r="D329" i="90"/>
  <c r="B316" i="90"/>
  <c r="A316" i="90"/>
  <c r="E313" i="90"/>
  <c r="D313" i="90"/>
  <c r="E47" i="91"/>
  <c r="L45" i="63" s="1"/>
  <c r="B307" i="90"/>
  <c r="A307" i="90"/>
  <c r="E304" i="90"/>
  <c r="D304" i="90"/>
  <c r="B298" i="90"/>
  <c r="A298" i="90"/>
  <c r="E295" i="90"/>
  <c r="E45" i="91" s="1"/>
  <c r="L43" i="63" s="1"/>
  <c r="D295" i="90"/>
  <c r="B289" i="90"/>
  <c r="A289" i="90"/>
  <c r="E286" i="90"/>
  <c r="D286" i="90"/>
  <c r="E44" i="91" s="1"/>
  <c r="L42" i="63" s="1"/>
  <c r="B280" i="90"/>
  <c r="A280" i="90"/>
  <c r="E277" i="90"/>
  <c r="D277" i="90"/>
  <c r="B271" i="90"/>
  <c r="A271" i="90"/>
  <c r="E268" i="90"/>
  <c r="D268" i="90"/>
  <c r="B262" i="90"/>
  <c r="A262" i="90"/>
  <c r="E259" i="90"/>
  <c r="E41" i="91" s="1"/>
  <c r="L39" i="63" s="1"/>
  <c r="D259" i="90"/>
  <c r="B253" i="90"/>
  <c r="A253" i="90"/>
  <c r="E250" i="90"/>
  <c r="D250" i="90"/>
  <c r="E40" i="91" s="1"/>
  <c r="L38" i="63" s="1"/>
  <c r="B244" i="90"/>
  <c r="A244" i="90"/>
  <c r="E241" i="90"/>
  <c r="E39" i="91" s="1"/>
  <c r="L37" i="63" s="1"/>
  <c r="D241" i="90"/>
  <c r="B235" i="90"/>
  <c r="A235" i="90"/>
  <c r="E232" i="90"/>
  <c r="D232" i="90"/>
  <c r="B226" i="90"/>
  <c r="A226" i="90"/>
  <c r="E223" i="90"/>
  <c r="D223" i="90"/>
  <c r="B217" i="90"/>
  <c r="A217" i="90"/>
  <c r="E214" i="90"/>
  <c r="D214" i="90"/>
  <c r="E36" i="91"/>
  <c r="L34" i="63" s="1"/>
  <c r="B208" i="90"/>
  <c r="A208" i="90"/>
  <c r="E205" i="90"/>
  <c r="E35" i="91" s="1"/>
  <c r="L33" i="63" s="1"/>
  <c r="D205" i="90"/>
  <c r="B199" i="90"/>
  <c r="A199" i="90"/>
  <c r="E196" i="90"/>
  <c r="D196" i="90"/>
  <c r="B190" i="90"/>
  <c r="A190" i="90"/>
  <c r="E187" i="90"/>
  <c r="D187" i="90"/>
  <c r="E33" i="91"/>
  <c r="L31" i="63" s="1"/>
  <c r="B181" i="90"/>
  <c r="A181" i="90"/>
  <c r="E178" i="90"/>
  <c r="D178" i="90"/>
  <c r="A172" i="90"/>
  <c r="E169" i="90"/>
  <c r="D169" i="90"/>
  <c r="E31" i="91" s="1"/>
  <c r="L29" i="63" s="1"/>
  <c r="B163" i="90"/>
  <c r="A163" i="90"/>
  <c r="E160" i="90"/>
  <c r="D160" i="90"/>
  <c r="E30" i="91" s="1"/>
  <c r="L28" i="63"/>
  <c r="B154" i="90"/>
  <c r="A154" i="90"/>
  <c r="E151" i="90"/>
  <c r="D151" i="90"/>
  <c r="B145" i="90"/>
  <c r="A145" i="90"/>
  <c r="E142" i="90"/>
  <c r="D142" i="90"/>
  <c r="B136" i="90"/>
  <c r="A136" i="90"/>
  <c r="E133" i="90"/>
  <c r="D133" i="90"/>
  <c r="E27" i="91" s="1"/>
  <c r="L25" i="63" s="1"/>
  <c r="B127" i="90"/>
  <c r="A127" i="90"/>
  <c r="E124" i="90"/>
  <c r="D124" i="90"/>
  <c r="B118" i="90"/>
  <c r="A118" i="90"/>
  <c r="E115" i="90"/>
  <c r="D115" i="90"/>
  <c r="B109" i="90"/>
  <c r="A109" i="90"/>
  <c r="E106" i="90"/>
  <c r="D106" i="90"/>
  <c r="B100" i="90"/>
  <c r="A100" i="90"/>
  <c r="E97" i="90"/>
  <c r="D97" i="90"/>
  <c r="B91" i="90"/>
  <c r="A91" i="90"/>
  <c r="E87" i="90"/>
  <c r="D87" i="90"/>
  <c r="B81" i="90"/>
  <c r="A81" i="90"/>
  <c r="E78" i="90"/>
  <c r="D78" i="90"/>
  <c r="B72" i="90"/>
  <c r="A72" i="90"/>
  <c r="E69" i="90"/>
  <c r="D69" i="90"/>
  <c r="B63" i="90"/>
  <c r="A63" i="90"/>
  <c r="E60" i="90"/>
  <c r="D60" i="90"/>
  <c r="E16" i="91" s="1"/>
  <c r="L14" i="63" s="1"/>
  <c r="B54" i="90"/>
  <c r="A54" i="90"/>
  <c r="E51" i="90"/>
  <c r="E15" i="91" s="1"/>
  <c r="L13" i="63" s="1"/>
  <c r="D51" i="90"/>
  <c r="B45" i="90"/>
  <c r="A45" i="90"/>
  <c r="E42" i="90"/>
  <c r="D42" i="90"/>
  <c r="B36" i="90"/>
  <c r="A36" i="90"/>
  <c r="E33" i="90"/>
  <c r="D33" i="90"/>
  <c r="E13" i="91" s="1"/>
  <c r="L11" i="63" s="1"/>
  <c r="B27" i="90"/>
  <c r="A27" i="90"/>
  <c r="E24" i="90"/>
  <c r="D24" i="90"/>
  <c r="B18" i="90"/>
  <c r="A18" i="90"/>
  <c r="E15" i="90"/>
  <c r="D15" i="90"/>
  <c r="B8" i="90"/>
  <c r="A8" i="90"/>
  <c r="A1" i="90"/>
  <c r="C50" i="89"/>
  <c r="B50" i="89"/>
  <c r="C49" i="89"/>
  <c r="B49" i="89"/>
  <c r="C48" i="89"/>
  <c r="B48" i="89"/>
  <c r="C47" i="89"/>
  <c r="B47" i="89"/>
  <c r="C46" i="89"/>
  <c r="B46" i="89"/>
  <c r="C45" i="89"/>
  <c r="B45" i="89"/>
  <c r="C44" i="89"/>
  <c r="B44" i="89"/>
  <c r="C43" i="89"/>
  <c r="B43" i="89"/>
  <c r="C42" i="89"/>
  <c r="B42" i="89"/>
  <c r="C41" i="89"/>
  <c r="B41" i="89"/>
  <c r="C40" i="89"/>
  <c r="B40" i="89"/>
  <c r="C39" i="89"/>
  <c r="B39" i="89"/>
  <c r="C38" i="89"/>
  <c r="B38" i="89"/>
  <c r="C37" i="89"/>
  <c r="B37" i="89"/>
  <c r="C36" i="89"/>
  <c r="B36" i="89"/>
  <c r="C35" i="89"/>
  <c r="B35" i="89"/>
  <c r="C34" i="89"/>
  <c r="B34" i="89"/>
  <c r="C33" i="89"/>
  <c r="B33" i="89"/>
  <c r="B32" i="89"/>
  <c r="C31" i="89"/>
  <c r="B31" i="89"/>
  <c r="C30" i="89"/>
  <c r="B30" i="89"/>
  <c r="C29" i="89"/>
  <c r="B29" i="89"/>
  <c r="C28" i="89"/>
  <c r="B28" i="89"/>
  <c r="C27" i="89"/>
  <c r="B27" i="89"/>
  <c r="C26" i="89"/>
  <c r="B26" i="89"/>
  <c r="C25" i="89"/>
  <c r="B25" i="89"/>
  <c r="C24" i="89"/>
  <c r="B24" i="89"/>
  <c r="C23" i="89"/>
  <c r="B23" i="89"/>
  <c r="C19" i="89"/>
  <c r="B19" i="89"/>
  <c r="C18" i="89"/>
  <c r="B18" i="89"/>
  <c r="C17" i="89"/>
  <c r="B17" i="89"/>
  <c r="C16" i="89"/>
  <c r="B16" i="89"/>
  <c r="C15" i="89"/>
  <c r="B15" i="89"/>
  <c r="C14" i="89"/>
  <c r="B14" i="89"/>
  <c r="C13" i="89"/>
  <c r="B13" i="89"/>
  <c r="C12" i="89"/>
  <c r="B12" i="89"/>
  <c r="C11" i="89"/>
  <c r="B11" i="89"/>
  <c r="C50" i="88"/>
  <c r="B50" i="88"/>
  <c r="C49" i="88"/>
  <c r="B49" i="88"/>
  <c r="C48" i="88"/>
  <c r="B48" i="88"/>
  <c r="C47" i="88"/>
  <c r="B47" i="88"/>
  <c r="C46" i="88"/>
  <c r="B46" i="88"/>
  <c r="C45" i="88"/>
  <c r="B45" i="88"/>
  <c r="C44" i="88"/>
  <c r="B44" i="88"/>
  <c r="C43" i="88"/>
  <c r="B43" i="88"/>
  <c r="C42" i="88"/>
  <c r="B42" i="88"/>
  <c r="C41" i="88"/>
  <c r="B41" i="88"/>
  <c r="C40" i="88"/>
  <c r="B40" i="88"/>
  <c r="C39" i="88"/>
  <c r="B39" i="88"/>
  <c r="C38" i="88"/>
  <c r="B38" i="88"/>
  <c r="C37" i="88"/>
  <c r="B37" i="88"/>
  <c r="C36" i="88"/>
  <c r="B36" i="88"/>
  <c r="C35" i="88"/>
  <c r="B35" i="88"/>
  <c r="C34" i="88"/>
  <c r="B34" i="88"/>
  <c r="C33" i="88"/>
  <c r="B33" i="88"/>
  <c r="B32" i="88"/>
  <c r="C31" i="88"/>
  <c r="B31" i="88"/>
  <c r="C30" i="88"/>
  <c r="B30" i="88"/>
  <c r="C29" i="88"/>
  <c r="B29" i="88"/>
  <c r="C28" i="88"/>
  <c r="B28" i="88"/>
  <c r="C27" i="88"/>
  <c r="B27" i="88"/>
  <c r="C26" i="88"/>
  <c r="B26" i="88"/>
  <c r="C25" i="88"/>
  <c r="B25" i="88"/>
  <c r="C24" i="88"/>
  <c r="B24" i="88"/>
  <c r="C23" i="88"/>
  <c r="B23" i="88"/>
  <c r="C19" i="88"/>
  <c r="B19" i="88"/>
  <c r="C18" i="88"/>
  <c r="B18" i="88"/>
  <c r="C17" i="88"/>
  <c r="B17" i="88"/>
  <c r="C16" i="88"/>
  <c r="B16" i="88"/>
  <c r="C15" i="88"/>
  <c r="B15" i="88"/>
  <c r="C14" i="88"/>
  <c r="B14" i="88"/>
  <c r="C13" i="88"/>
  <c r="B13" i="88"/>
  <c r="C12" i="88"/>
  <c r="B12" i="88"/>
  <c r="C11" i="88"/>
  <c r="B11" i="88"/>
  <c r="E347" i="87"/>
  <c r="E50" i="88" s="1"/>
  <c r="K48" i="63" s="1"/>
  <c r="D347" i="87"/>
  <c r="E338" i="87"/>
  <c r="D338" i="87"/>
  <c r="B332" i="87"/>
  <c r="A332" i="87"/>
  <c r="E329" i="87"/>
  <c r="D329" i="87"/>
  <c r="B316" i="87"/>
  <c r="A316" i="87"/>
  <c r="E313" i="87"/>
  <c r="D313" i="87"/>
  <c r="B307" i="87"/>
  <c r="A307" i="87"/>
  <c r="E304" i="87"/>
  <c r="D304" i="87"/>
  <c r="E46" i="88" s="1"/>
  <c r="K44" i="63" s="1"/>
  <c r="B298" i="87"/>
  <c r="A298" i="87"/>
  <c r="E295" i="87"/>
  <c r="E45" i="88" s="1"/>
  <c r="K43" i="63" s="1"/>
  <c r="D295" i="87"/>
  <c r="B289" i="87"/>
  <c r="A289" i="87"/>
  <c r="E286" i="87"/>
  <c r="D286" i="87"/>
  <c r="E44" i="88" s="1"/>
  <c r="K42" i="63" s="1"/>
  <c r="B280" i="87"/>
  <c r="A280" i="87"/>
  <c r="E277" i="87"/>
  <c r="E43" i="88" s="1"/>
  <c r="K41" i="63" s="1"/>
  <c r="D277" i="87"/>
  <c r="B271" i="87"/>
  <c r="A271" i="87"/>
  <c r="E268" i="87"/>
  <c r="D268" i="87"/>
  <c r="E42" i="88" s="1"/>
  <c r="K40" i="63" s="1"/>
  <c r="B262" i="87"/>
  <c r="A262" i="87"/>
  <c r="E259" i="87"/>
  <c r="D259" i="87"/>
  <c r="B253" i="87"/>
  <c r="A253" i="87"/>
  <c r="E250" i="87"/>
  <c r="D250" i="87"/>
  <c r="B244" i="87"/>
  <c r="A244" i="87"/>
  <c r="E241" i="87"/>
  <c r="D241" i="87"/>
  <c r="E39" i="88"/>
  <c r="K37" i="63" s="1"/>
  <c r="B235" i="87"/>
  <c r="A235" i="87"/>
  <c r="E232" i="87"/>
  <c r="E38" i="88" s="1"/>
  <c r="K36" i="63" s="1"/>
  <c r="D232" i="87"/>
  <c r="B226" i="87"/>
  <c r="A226" i="87"/>
  <c r="E223" i="87"/>
  <c r="D223" i="87"/>
  <c r="E37" i="88" s="1"/>
  <c r="K35" i="63" s="1"/>
  <c r="B217" i="87"/>
  <c r="A217" i="87"/>
  <c r="E214" i="87"/>
  <c r="D214" i="87"/>
  <c r="B208" i="87"/>
  <c r="A208" i="87"/>
  <c r="E205" i="87"/>
  <c r="D205" i="87"/>
  <c r="E35" i="88" s="1"/>
  <c r="K33" i="63" s="1"/>
  <c r="B199" i="87"/>
  <c r="A199" i="87"/>
  <c r="E196" i="87"/>
  <c r="D196" i="87"/>
  <c r="B190" i="87"/>
  <c r="A190" i="87"/>
  <c r="E187" i="87"/>
  <c r="E33" i="88" s="1"/>
  <c r="K31" i="63" s="1"/>
  <c r="D187" i="87"/>
  <c r="B181" i="87"/>
  <c r="A181" i="87"/>
  <c r="E178" i="87"/>
  <c r="D178" i="87"/>
  <c r="A172" i="87"/>
  <c r="E169" i="87"/>
  <c r="D169" i="87"/>
  <c r="E31" i="88" s="1"/>
  <c r="K29" i="63" s="1"/>
  <c r="B163" i="87"/>
  <c r="A163" i="87"/>
  <c r="E160" i="87"/>
  <c r="D160" i="87"/>
  <c r="B154" i="87"/>
  <c r="A154" i="87"/>
  <c r="E151" i="87"/>
  <c r="D151" i="87"/>
  <c r="B145" i="87"/>
  <c r="A145" i="87"/>
  <c r="E142" i="87"/>
  <c r="D142" i="87"/>
  <c r="B136" i="87"/>
  <c r="A136" i="87"/>
  <c r="E133" i="87"/>
  <c r="D133" i="87"/>
  <c r="E27" i="88" s="1"/>
  <c r="K25" i="63" s="1"/>
  <c r="B127" i="87"/>
  <c r="A127" i="87"/>
  <c r="E124" i="87"/>
  <c r="D124" i="87"/>
  <c r="B118" i="87"/>
  <c r="A118" i="87"/>
  <c r="E115" i="87"/>
  <c r="D115" i="87"/>
  <c r="B109" i="87"/>
  <c r="A109" i="87"/>
  <c r="E106" i="87"/>
  <c r="D106" i="87"/>
  <c r="B100" i="87"/>
  <c r="A100" i="87"/>
  <c r="E97" i="87"/>
  <c r="D97" i="87"/>
  <c r="E23" i="88" s="1"/>
  <c r="K21" i="63" s="1"/>
  <c r="B91" i="87"/>
  <c r="A91" i="87"/>
  <c r="E87" i="87"/>
  <c r="D87" i="87"/>
  <c r="B81" i="87"/>
  <c r="A81" i="87"/>
  <c r="E78" i="87"/>
  <c r="D78" i="87"/>
  <c r="B72" i="87"/>
  <c r="A72" i="87"/>
  <c r="E69" i="87"/>
  <c r="D69" i="87"/>
  <c r="B63" i="87"/>
  <c r="A63" i="87"/>
  <c r="E60" i="87"/>
  <c r="E16" i="88" s="1"/>
  <c r="K14" i="63" s="1"/>
  <c r="D60" i="87"/>
  <c r="B54" i="87"/>
  <c r="A54" i="87"/>
  <c r="E51" i="87"/>
  <c r="D51" i="87"/>
  <c r="B45" i="87"/>
  <c r="A45" i="87"/>
  <c r="E42" i="87"/>
  <c r="D42" i="87"/>
  <c r="E14" i="88" s="1"/>
  <c r="K12" i="63" s="1"/>
  <c r="B36" i="87"/>
  <c r="A36" i="87"/>
  <c r="E33" i="87"/>
  <c r="E13" i="88" s="1"/>
  <c r="K11" i="63" s="1"/>
  <c r="D33" i="87"/>
  <c r="B27" i="87"/>
  <c r="A27" i="87"/>
  <c r="E24" i="87"/>
  <c r="D24" i="87"/>
  <c r="E12" i="88" s="1"/>
  <c r="K10" i="63" s="1"/>
  <c r="B18" i="87"/>
  <c r="A18" i="87"/>
  <c r="E15" i="87"/>
  <c r="D15" i="87"/>
  <c r="B8" i="87"/>
  <c r="A8" i="87"/>
  <c r="A1" i="87"/>
  <c r="C50" i="86"/>
  <c r="B50" i="86"/>
  <c r="C49" i="86"/>
  <c r="B49" i="86"/>
  <c r="C48" i="86"/>
  <c r="B48" i="86"/>
  <c r="C47" i="86"/>
  <c r="B47" i="86"/>
  <c r="C46" i="86"/>
  <c r="B46" i="86"/>
  <c r="C45" i="86"/>
  <c r="B45" i="86"/>
  <c r="C44" i="86"/>
  <c r="B44" i="86"/>
  <c r="C43" i="86"/>
  <c r="B43" i="86"/>
  <c r="C42" i="86"/>
  <c r="B42" i="86"/>
  <c r="C41" i="86"/>
  <c r="B41" i="86"/>
  <c r="C40" i="86"/>
  <c r="B40" i="86"/>
  <c r="C39" i="86"/>
  <c r="B39" i="86"/>
  <c r="C38" i="86"/>
  <c r="B38" i="86"/>
  <c r="C37" i="86"/>
  <c r="B37" i="86"/>
  <c r="C36" i="86"/>
  <c r="B36" i="86"/>
  <c r="C35" i="86"/>
  <c r="B35" i="86"/>
  <c r="C34" i="86"/>
  <c r="B34" i="86"/>
  <c r="C33" i="86"/>
  <c r="B33" i="86"/>
  <c r="B32" i="86"/>
  <c r="C31" i="86"/>
  <c r="B31" i="86"/>
  <c r="C30" i="86"/>
  <c r="B30" i="86"/>
  <c r="C29" i="86"/>
  <c r="B29" i="86"/>
  <c r="C28" i="86"/>
  <c r="B28" i="86"/>
  <c r="C27" i="86"/>
  <c r="B27" i="86"/>
  <c r="C26" i="86"/>
  <c r="B26" i="86"/>
  <c r="C25" i="86"/>
  <c r="B25" i="86"/>
  <c r="C24" i="86"/>
  <c r="B24" i="86"/>
  <c r="C23" i="86"/>
  <c r="B23" i="86"/>
  <c r="C19" i="86"/>
  <c r="B19" i="86"/>
  <c r="C18" i="86"/>
  <c r="B18" i="86"/>
  <c r="C17" i="86"/>
  <c r="B17" i="86"/>
  <c r="C16" i="86"/>
  <c r="B16" i="86"/>
  <c r="C15" i="86"/>
  <c r="B15" i="86"/>
  <c r="C14" i="86"/>
  <c r="B14" i="86"/>
  <c r="C13" i="86"/>
  <c r="B13" i="86"/>
  <c r="C12" i="86"/>
  <c r="B12" i="86"/>
  <c r="C11" i="86"/>
  <c r="B11" i="86"/>
  <c r="E347" i="85"/>
  <c r="E50" i="86" s="1"/>
  <c r="J48" i="63" s="1"/>
  <c r="D347" i="85"/>
  <c r="E338" i="85"/>
  <c r="D338" i="85"/>
  <c r="E49" i="86"/>
  <c r="J47" i="63"/>
  <c r="B332" i="85"/>
  <c r="A332" i="85"/>
  <c r="E329" i="85"/>
  <c r="D329" i="85"/>
  <c r="E48" i="86" s="1"/>
  <c r="J46" i="63" s="1"/>
  <c r="B316" i="85"/>
  <c r="A316" i="85"/>
  <c r="E313" i="85"/>
  <c r="D313" i="85"/>
  <c r="E47" i="86" s="1"/>
  <c r="J45" i="63" s="1"/>
  <c r="B307" i="85"/>
  <c r="A307" i="85"/>
  <c r="E304" i="85"/>
  <c r="D304" i="85"/>
  <c r="B298" i="85"/>
  <c r="A298" i="85"/>
  <c r="E295" i="85"/>
  <c r="D295" i="85"/>
  <c r="B289" i="85"/>
  <c r="A289" i="85"/>
  <c r="E286" i="85"/>
  <c r="D286" i="85"/>
  <c r="E44" i="86"/>
  <c r="J42" i="63"/>
  <c r="B280" i="85"/>
  <c r="A280" i="85"/>
  <c r="E277" i="85"/>
  <c r="D277" i="85"/>
  <c r="E43" i="86" s="1"/>
  <c r="J41" i="63" s="1"/>
  <c r="B271" i="85"/>
  <c r="A271" i="85"/>
  <c r="E268" i="85"/>
  <c r="D268" i="85"/>
  <c r="B262" i="85"/>
  <c r="A262" i="85"/>
  <c r="E259" i="85"/>
  <c r="D259" i="85"/>
  <c r="E41" i="86" s="1"/>
  <c r="J39" i="63" s="1"/>
  <c r="B253" i="85"/>
  <c r="A253" i="85"/>
  <c r="E250" i="85"/>
  <c r="D250" i="85"/>
  <c r="B244" i="85"/>
  <c r="A244" i="85"/>
  <c r="E241" i="85"/>
  <c r="D241" i="85"/>
  <c r="B235" i="85"/>
  <c r="A235" i="85"/>
  <c r="E232" i="85"/>
  <c r="D232" i="85"/>
  <c r="E38" i="86" s="1"/>
  <c r="J36" i="63" s="1"/>
  <c r="B226" i="85"/>
  <c r="A226" i="85"/>
  <c r="E223" i="85"/>
  <c r="D223" i="85"/>
  <c r="B217" i="85"/>
  <c r="A217" i="85"/>
  <c r="E214" i="85"/>
  <c r="D214" i="85"/>
  <c r="E36" i="86" s="1"/>
  <c r="J34" i="63" s="1"/>
  <c r="B208" i="85"/>
  <c r="A208" i="85"/>
  <c r="E205" i="85"/>
  <c r="D205" i="85"/>
  <c r="B199" i="85"/>
  <c r="A199" i="85"/>
  <c r="E196" i="85"/>
  <c r="D196" i="85"/>
  <c r="E34" i="86"/>
  <c r="J32" i="63"/>
  <c r="B190" i="85"/>
  <c r="A190" i="85"/>
  <c r="E187" i="85"/>
  <c r="D187" i="85"/>
  <c r="B181" i="85"/>
  <c r="A181" i="85"/>
  <c r="E178" i="85"/>
  <c r="D178" i="85"/>
  <c r="E32" i="86" s="1"/>
  <c r="J30" i="63" s="1"/>
  <c r="A172" i="85"/>
  <c r="E169" i="85"/>
  <c r="D169" i="85"/>
  <c r="B163" i="85"/>
  <c r="A163" i="85"/>
  <c r="E160" i="85"/>
  <c r="D160" i="85"/>
  <c r="B154" i="85"/>
  <c r="A154" i="85"/>
  <c r="E151" i="85"/>
  <c r="D151" i="85"/>
  <c r="B145" i="85"/>
  <c r="A145" i="85"/>
  <c r="E142" i="85"/>
  <c r="E28" i="86" s="1"/>
  <c r="J26" i="63" s="1"/>
  <c r="D142" i="85"/>
  <c r="B136" i="85"/>
  <c r="A136" i="85"/>
  <c r="E133" i="85"/>
  <c r="D133" i="85"/>
  <c r="B127" i="85"/>
  <c r="A127" i="85"/>
  <c r="E124" i="85"/>
  <c r="D124" i="85"/>
  <c r="B118" i="85"/>
  <c r="A118" i="85"/>
  <c r="E115" i="85"/>
  <c r="D115" i="85"/>
  <c r="E25" i="86" s="1"/>
  <c r="J23" i="63" s="1"/>
  <c r="B109" i="85"/>
  <c r="A109" i="85"/>
  <c r="E106" i="85"/>
  <c r="D106" i="85"/>
  <c r="B100" i="85"/>
  <c r="A100" i="85"/>
  <c r="E97" i="85"/>
  <c r="D97" i="85"/>
  <c r="B91" i="85"/>
  <c r="A91" i="85"/>
  <c r="E87" i="85"/>
  <c r="D87" i="85"/>
  <c r="B81" i="85"/>
  <c r="A81" i="85"/>
  <c r="E78" i="85"/>
  <c r="D78" i="85"/>
  <c r="B72" i="85"/>
  <c r="A72" i="85"/>
  <c r="E69" i="85"/>
  <c r="D69" i="85"/>
  <c r="B63" i="85"/>
  <c r="A63" i="85"/>
  <c r="E60" i="85"/>
  <c r="D60" i="85"/>
  <c r="E16" i="86"/>
  <c r="J14" i="63" s="1"/>
  <c r="B54" i="85"/>
  <c r="A54" i="85"/>
  <c r="E51" i="85"/>
  <c r="D51" i="85"/>
  <c r="B45" i="85"/>
  <c r="A45" i="85"/>
  <c r="E42" i="85"/>
  <c r="D42" i="85"/>
  <c r="B36" i="85"/>
  <c r="A36" i="85"/>
  <c r="E33" i="85"/>
  <c r="D33" i="85"/>
  <c r="B27" i="85"/>
  <c r="A27" i="85"/>
  <c r="E24" i="85"/>
  <c r="D24" i="85"/>
  <c r="B18" i="85"/>
  <c r="A18" i="85"/>
  <c r="E15" i="85"/>
  <c r="E11" i="86" s="1"/>
  <c r="D15" i="85"/>
  <c r="B8" i="85"/>
  <c r="A8" i="85"/>
  <c r="A1" i="85"/>
  <c r="C50" i="84"/>
  <c r="B50" i="84"/>
  <c r="C49" i="84"/>
  <c r="B49" i="84"/>
  <c r="C48" i="84"/>
  <c r="B48" i="84"/>
  <c r="C47" i="84"/>
  <c r="B47" i="84"/>
  <c r="C46" i="84"/>
  <c r="B46" i="84"/>
  <c r="C45" i="84"/>
  <c r="B45" i="84"/>
  <c r="C44" i="84"/>
  <c r="B44" i="84"/>
  <c r="C43" i="84"/>
  <c r="B43" i="84"/>
  <c r="C42" i="84"/>
  <c r="B42" i="84"/>
  <c r="C41" i="84"/>
  <c r="B41" i="84"/>
  <c r="C40" i="84"/>
  <c r="B40" i="84"/>
  <c r="C39" i="84"/>
  <c r="B39" i="84"/>
  <c r="C38" i="84"/>
  <c r="B38" i="84"/>
  <c r="C37" i="84"/>
  <c r="B37" i="84"/>
  <c r="C36" i="84"/>
  <c r="B36" i="84"/>
  <c r="C35" i="84"/>
  <c r="B35" i="84"/>
  <c r="C34" i="84"/>
  <c r="B34" i="84"/>
  <c r="C33" i="84"/>
  <c r="B33" i="84"/>
  <c r="B32" i="84"/>
  <c r="C31" i="84"/>
  <c r="B31" i="84"/>
  <c r="C30" i="84"/>
  <c r="B30" i="84"/>
  <c r="C29" i="84"/>
  <c r="B29" i="84"/>
  <c r="C28" i="84"/>
  <c r="B28" i="84"/>
  <c r="C27" i="84"/>
  <c r="B27" i="84"/>
  <c r="C26" i="84"/>
  <c r="B26" i="84"/>
  <c r="C25" i="84"/>
  <c r="B25" i="84"/>
  <c r="C24" i="84"/>
  <c r="B24" i="84"/>
  <c r="C23" i="84"/>
  <c r="B23" i="84"/>
  <c r="C19" i="84"/>
  <c r="B19" i="84"/>
  <c r="C18" i="84"/>
  <c r="B18" i="84"/>
  <c r="C17" i="84"/>
  <c r="B17" i="84"/>
  <c r="C16" i="84"/>
  <c r="B16" i="84"/>
  <c r="C15" i="84"/>
  <c r="B15" i="84"/>
  <c r="C14" i="84"/>
  <c r="B14" i="84"/>
  <c r="C13" i="84"/>
  <c r="B13" i="84"/>
  <c r="C12" i="84"/>
  <c r="B12" i="84"/>
  <c r="C11" i="84"/>
  <c r="B11" i="84"/>
  <c r="E347" i="83"/>
  <c r="D347" i="83"/>
  <c r="E50" i="84" s="1"/>
  <c r="I48" i="63" s="1"/>
  <c r="E338" i="83"/>
  <c r="D338" i="83"/>
  <c r="B332" i="83"/>
  <c r="A332" i="83"/>
  <c r="E329" i="83"/>
  <c r="D329" i="83"/>
  <c r="B316" i="83"/>
  <c r="A316" i="83"/>
  <c r="E313" i="83"/>
  <c r="D313" i="83"/>
  <c r="B307" i="83"/>
  <c r="A307" i="83"/>
  <c r="E304" i="83"/>
  <c r="D304" i="83"/>
  <c r="B298" i="83"/>
  <c r="A298" i="83"/>
  <c r="E295" i="83"/>
  <c r="D295" i="83"/>
  <c r="E45" i="84" s="1"/>
  <c r="I43" i="63" s="1"/>
  <c r="B289" i="83"/>
  <c r="A289" i="83"/>
  <c r="E286" i="83"/>
  <c r="D286" i="83"/>
  <c r="B280" i="83"/>
  <c r="A280" i="83"/>
  <c r="E277" i="83"/>
  <c r="D277" i="83"/>
  <c r="B271" i="83"/>
  <c r="A271" i="83"/>
  <c r="E268" i="83"/>
  <c r="D268" i="83"/>
  <c r="E42" i="84" s="1"/>
  <c r="I40" i="63" s="1"/>
  <c r="B262" i="83"/>
  <c r="A262" i="83"/>
  <c r="E259" i="83"/>
  <c r="D259" i="83"/>
  <c r="B253" i="83"/>
  <c r="A253" i="83"/>
  <c r="E250" i="83"/>
  <c r="D250" i="83"/>
  <c r="E40" i="84" s="1"/>
  <c r="I38" i="63" s="1"/>
  <c r="B244" i="83"/>
  <c r="A244" i="83"/>
  <c r="E241" i="83"/>
  <c r="D241" i="83"/>
  <c r="B235" i="83"/>
  <c r="A235" i="83"/>
  <c r="E232" i="83"/>
  <c r="D232" i="83"/>
  <c r="E38" i="84" s="1"/>
  <c r="I36" i="63" s="1"/>
  <c r="B226" i="83"/>
  <c r="A226" i="83"/>
  <c r="E223" i="83"/>
  <c r="D223" i="83"/>
  <c r="B217" i="83"/>
  <c r="A217" i="83"/>
  <c r="E214" i="83"/>
  <c r="D214" i="83"/>
  <c r="B208" i="83"/>
  <c r="A208" i="83"/>
  <c r="E205" i="83"/>
  <c r="D205" i="83"/>
  <c r="B199" i="83"/>
  <c r="A199" i="83"/>
  <c r="E196" i="83"/>
  <c r="D196" i="83"/>
  <c r="B190" i="83"/>
  <c r="A190" i="83"/>
  <c r="E187" i="83"/>
  <c r="D187" i="83"/>
  <c r="E33" i="84" s="1"/>
  <c r="I31" i="63" s="1"/>
  <c r="B181" i="83"/>
  <c r="A181" i="83"/>
  <c r="E178" i="83"/>
  <c r="D178" i="83"/>
  <c r="E32" i="84" s="1"/>
  <c r="I30" i="63" s="1"/>
  <c r="A172" i="83"/>
  <c r="E169" i="83"/>
  <c r="D169" i="83"/>
  <c r="B163" i="83"/>
  <c r="A163" i="83"/>
  <c r="E160" i="83"/>
  <c r="E30" i="84" s="1"/>
  <c r="I28" i="63" s="1"/>
  <c r="D160" i="83"/>
  <c r="B154" i="83"/>
  <c r="A154" i="83"/>
  <c r="E151" i="83"/>
  <c r="D151" i="83"/>
  <c r="B145" i="83"/>
  <c r="A145" i="83"/>
  <c r="E142" i="83"/>
  <c r="D142" i="83"/>
  <c r="B136" i="83"/>
  <c r="A136" i="83"/>
  <c r="E133" i="83"/>
  <c r="D133" i="83"/>
  <c r="E27" i="84" s="1"/>
  <c r="I25" i="63" s="1"/>
  <c r="B127" i="83"/>
  <c r="A127" i="83"/>
  <c r="E124" i="83"/>
  <c r="D124" i="83"/>
  <c r="B118" i="83"/>
  <c r="A118" i="83"/>
  <c r="E115" i="83"/>
  <c r="D115" i="83"/>
  <c r="B109" i="83"/>
  <c r="A109" i="83"/>
  <c r="E106" i="83"/>
  <c r="E24" i="84" s="1"/>
  <c r="I22" i="63" s="1"/>
  <c r="D106" i="83"/>
  <c r="B100" i="83"/>
  <c r="A100" i="83"/>
  <c r="E97" i="83"/>
  <c r="D97" i="83"/>
  <c r="E23" i="84" s="1"/>
  <c r="I21" i="63" s="1"/>
  <c r="B91" i="83"/>
  <c r="A91" i="83"/>
  <c r="E87" i="83"/>
  <c r="D87" i="83"/>
  <c r="B81" i="83"/>
  <c r="A81" i="83"/>
  <c r="E78" i="83"/>
  <c r="D78" i="83"/>
  <c r="B72" i="83"/>
  <c r="A72" i="83"/>
  <c r="E69" i="83"/>
  <c r="E15" i="83"/>
  <c r="E24" i="83"/>
  <c r="E33" i="83"/>
  <c r="E42" i="83"/>
  <c r="E51" i="83"/>
  <c r="E60" i="83"/>
  <c r="E16" i="84" s="1"/>
  <c r="I14" i="63" s="1"/>
  <c r="D69" i="83"/>
  <c r="B63" i="83"/>
  <c r="A63" i="83"/>
  <c r="D60" i="83"/>
  <c r="B54" i="83"/>
  <c r="A54" i="83"/>
  <c r="D51" i="83"/>
  <c r="B45" i="83"/>
  <c r="A45" i="83"/>
  <c r="D42" i="83"/>
  <c r="B36" i="83"/>
  <c r="A36" i="83"/>
  <c r="D33" i="83"/>
  <c r="E13" i="84" s="1"/>
  <c r="I11" i="63" s="1"/>
  <c r="B27" i="83"/>
  <c r="A27" i="83"/>
  <c r="D24" i="83"/>
  <c r="B18" i="83"/>
  <c r="A18" i="83"/>
  <c r="D15" i="83"/>
  <c r="B8" i="83"/>
  <c r="A8" i="83"/>
  <c r="A1" i="83"/>
  <c r="C50" i="82"/>
  <c r="B50" i="82"/>
  <c r="C49" i="82"/>
  <c r="B49" i="82"/>
  <c r="C48" i="82"/>
  <c r="B48" i="82"/>
  <c r="C47" i="82"/>
  <c r="B47" i="82"/>
  <c r="C46" i="82"/>
  <c r="B46" i="82"/>
  <c r="C45" i="82"/>
  <c r="B45" i="82"/>
  <c r="C44" i="82"/>
  <c r="B44" i="82"/>
  <c r="C43" i="82"/>
  <c r="B43" i="82"/>
  <c r="C42" i="82"/>
  <c r="B42" i="82"/>
  <c r="C41" i="82"/>
  <c r="B41" i="82"/>
  <c r="C40" i="82"/>
  <c r="B40" i="82"/>
  <c r="C39" i="82"/>
  <c r="B39" i="82"/>
  <c r="C38" i="82"/>
  <c r="B38" i="82"/>
  <c r="C37" i="82"/>
  <c r="B37" i="82"/>
  <c r="C36" i="82"/>
  <c r="B36" i="82"/>
  <c r="C35" i="82"/>
  <c r="B35" i="82"/>
  <c r="C34" i="82"/>
  <c r="B34" i="82"/>
  <c r="C33" i="82"/>
  <c r="B33" i="82"/>
  <c r="B32" i="82"/>
  <c r="C31" i="82"/>
  <c r="B31" i="82"/>
  <c r="C30" i="82"/>
  <c r="B30" i="82"/>
  <c r="C29" i="82"/>
  <c r="B29" i="82"/>
  <c r="C28" i="82"/>
  <c r="B28" i="82"/>
  <c r="C27" i="82"/>
  <c r="B27" i="82"/>
  <c r="C26" i="82"/>
  <c r="B26" i="82"/>
  <c r="C25" i="82"/>
  <c r="B25" i="82"/>
  <c r="C24" i="82"/>
  <c r="B24" i="82"/>
  <c r="C23" i="82"/>
  <c r="B23" i="82"/>
  <c r="C19" i="82"/>
  <c r="B19" i="82"/>
  <c r="C18" i="82"/>
  <c r="B18" i="82"/>
  <c r="C17" i="82"/>
  <c r="B17" i="82"/>
  <c r="C16" i="82"/>
  <c r="B16" i="82"/>
  <c r="C15" i="82"/>
  <c r="B15" i="82"/>
  <c r="C14" i="82"/>
  <c r="B14" i="82"/>
  <c r="C13" i="82"/>
  <c r="B13" i="82"/>
  <c r="C12" i="82"/>
  <c r="B12" i="82"/>
  <c r="C11" i="82"/>
  <c r="B11" i="82"/>
  <c r="C50" i="81"/>
  <c r="B50" i="81"/>
  <c r="C49" i="81"/>
  <c r="B49" i="81"/>
  <c r="C48" i="81"/>
  <c r="B48" i="81"/>
  <c r="C47" i="81"/>
  <c r="B47" i="81"/>
  <c r="C46" i="81"/>
  <c r="B46" i="81"/>
  <c r="C45" i="81"/>
  <c r="B45" i="81"/>
  <c r="C44" i="81"/>
  <c r="B44" i="81"/>
  <c r="C43" i="81"/>
  <c r="B43" i="81"/>
  <c r="C42" i="81"/>
  <c r="B42" i="81"/>
  <c r="C41" i="81"/>
  <c r="B41" i="81"/>
  <c r="C40" i="81"/>
  <c r="B40" i="81"/>
  <c r="C39" i="81"/>
  <c r="B39" i="81"/>
  <c r="C38" i="81"/>
  <c r="B38" i="81"/>
  <c r="C37" i="81"/>
  <c r="B37" i="81"/>
  <c r="C36" i="81"/>
  <c r="B36" i="81"/>
  <c r="C35" i="81"/>
  <c r="B35" i="81"/>
  <c r="C34" i="81"/>
  <c r="B34" i="81"/>
  <c r="C33" i="81"/>
  <c r="B33" i="81"/>
  <c r="B32" i="81"/>
  <c r="C31" i="81"/>
  <c r="B31" i="81"/>
  <c r="C30" i="81"/>
  <c r="B30" i="81"/>
  <c r="C29" i="81"/>
  <c r="B29" i="81"/>
  <c r="C28" i="81"/>
  <c r="B28" i="81"/>
  <c r="C27" i="81"/>
  <c r="B27" i="81"/>
  <c r="C26" i="81"/>
  <c r="B26" i="81"/>
  <c r="C25" i="81"/>
  <c r="B25" i="81"/>
  <c r="C24" i="81"/>
  <c r="B24" i="81"/>
  <c r="C23" i="81"/>
  <c r="B23" i="81"/>
  <c r="C19" i="81"/>
  <c r="B19" i="81"/>
  <c r="C18" i="81"/>
  <c r="B18" i="81"/>
  <c r="C17" i="81"/>
  <c r="B17" i="81"/>
  <c r="C16" i="81"/>
  <c r="B16" i="81"/>
  <c r="C15" i="81"/>
  <c r="B15" i="81"/>
  <c r="C14" i="81"/>
  <c r="B14" i="81"/>
  <c r="C13" i="81"/>
  <c r="B13" i="81"/>
  <c r="C12" i="81"/>
  <c r="B12" i="81"/>
  <c r="C11" i="81"/>
  <c r="B11" i="81"/>
  <c r="E347" i="80"/>
  <c r="D347" i="80"/>
  <c r="E338" i="80"/>
  <c r="D338" i="80"/>
  <c r="B332" i="80"/>
  <c r="A332" i="80"/>
  <c r="E329" i="80"/>
  <c r="D329" i="80"/>
  <c r="B316" i="80"/>
  <c r="A316" i="80"/>
  <c r="E313" i="80"/>
  <c r="D313" i="80"/>
  <c r="B307" i="80"/>
  <c r="A307" i="80"/>
  <c r="E304" i="80"/>
  <c r="D304" i="80"/>
  <c r="B298" i="80"/>
  <c r="A298" i="80"/>
  <c r="E295" i="80"/>
  <c r="D295" i="80"/>
  <c r="E45" i="81"/>
  <c r="H43" i="63" s="1"/>
  <c r="B289" i="80"/>
  <c r="A289" i="80"/>
  <c r="E286" i="80"/>
  <c r="D286" i="80"/>
  <c r="B280" i="80"/>
  <c r="A280" i="80"/>
  <c r="E277" i="80"/>
  <c r="D277" i="80"/>
  <c r="B271" i="80"/>
  <c r="A271" i="80"/>
  <c r="E268" i="80"/>
  <c r="D268" i="80"/>
  <c r="B262" i="80"/>
  <c r="A262" i="80"/>
  <c r="E259" i="80"/>
  <c r="D259" i="80"/>
  <c r="B253" i="80"/>
  <c r="A253" i="80"/>
  <c r="E250" i="80"/>
  <c r="D250" i="80"/>
  <c r="B244" i="80"/>
  <c r="A244" i="80"/>
  <c r="E241" i="80"/>
  <c r="D241" i="80"/>
  <c r="B235" i="80"/>
  <c r="A235" i="80"/>
  <c r="E232" i="80"/>
  <c r="D232" i="80"/>
  <c r="B226" i="80"/>
  <c r="A226" i="80"/>
  <c r="E223" i="80"/>
  <c r="D223" i="80"/>
  <c r="B217" i="80"/>
  <c r="A217" i="80"/>
  <c r="E214" i="80"/>
  <c r="D214" i="80"/>
  <c r="B208" i="80"/>
  <c r="A208" i="80"/>
  <c r="E205" i="80"/>
  <c r="D205" i="80"/>
  <c r="B199" i="80"/>
  <c r="A199" i="80"/>
  <c r="E196" i="80"/>
  <c r="D196" i="80"/>
  <c r="B190" i="80"/>
  <c r="A190" i="80"/>
  <c r="E187" i="80"/>
  <c r="D187" i="80"/>
  <c r="B181" i="80"/>
  <c r="A181" i="80"/>
  <c r="E178" i="80"/>
  <c r="D178" i="80"/>
  <c r="A172" i="80"/>
  <c r="E169" i="80"/>
  <c r="D169" i="80"/>
  <c r="E31" i="81" s="1"/>
  <c r="H29" i="63" s="1"/>
  <c r="B163" i="80"/>
  <c r="A163" i="80"/>
  <c r="E160" i="80"/>
  <c r="D160" i="80"/>
  <c r="B154" i="80"/>
  <c r="A154" i="80"/>
  <c r="E151" i="80"/>
  <c r="D151" i="80"/>
  <c r="B145" i="80"/>
  <c r="A145" i="80"/>
  <c r="E142" i="80"/>
  <c r="D142" i="80"/>
  <c r="E28" i="81" s="1"/>
  <c r="H26" i="63" s="1"/>
  <c r="B136" i="80"/>
  <c r="A136" i="80"/>
  <c r="E133" i="80"/>
  <c r="D133" i="80"/>
  <c r="B127" i="80"/>
  <c r="A127" i="80"/>
  <c r="E124" i="80"/>
  <c r="D124" i="80"/>
  <c r="B118" i="80"/>
  <c r="A118" i="80"/>
  <c r="E115" i="80"/>
  <c r="D115" i="80"/>
  <c r="E25" i="81" s="1"/>
  <c r="H23" i="63"/>
  <c r="B109" i="80"/>
  <c r="A109" i="80"/>
  <c r="E106" i="80"/>
  <c r="D106" i="80"/>
  <c r="B100" i="80"/>
  <c r="A100" i="80"/>
  <c r="E97" i="80"/>
  <c r="D97" i="80"/>
  <c r="B91" i="80"/>
  <c r="A91" i="80"/>
  <c r="E87" i="80"/>
  <c r="D87" i="80"/>
  <c r="B81" i="80"/>
  <c r="A81" i="80"/>
  <c r="E78" i="80"/>
  <c r="D78" i="80"/>
  <c r="B72" i="80"/>
  <c r="A72" i="80"/>
  <c r="E69" i="80"/>
  <c r="D69" i="80"/>
  <c r="B63" i="80"/>
  <c r="A63" i="80"/>
  <c r="E60" i="80"/>
  <c r="D60" i="80"/>
  <c r="B54" i="80"/>
  <c r="A54" i="80"/>
  <c r="E51" i="80"/>
  <c r="D51" i="80"/>
  <c r="B45" i="80"/>
  <c r="A45" i="80"/>
  <c r="E42" i="80"/>
  <c r="D42" i="80"/>
  <c r="B36" i="80"/>
  <c r="A36" i="80"/>
  <c r="E33" i="80"/>
  <c r="D33" i="80"/>
  <c r="B27" i="80"/>
  <c r="A27" i="80"/>
  <c r="E24" i="80"/>
  <c r="D24" i="80"/>
  <c r="B18" i="80"/>
  <c r="A18" i="80"/>
  <c r="E15" i="80"/>
  <c r="D15" i="80"/>
  <c r="B8" i="80"/>
  <c r="A8" i="80"/>
  <c r="A1" i="80"/>
  <c r="C50" i="79"/>
  <c r="B50" i="79"/>
  <c r="C49" i="79"/>
  <c r="B49" i="79"/>
  <c r="C48" i="79"/>
  <c r="B48" i="79"/>
  <c r="C47" i="79"/>
  <c r="B47" i="79"/>
  <c r="C46" i="79"/>
  <c r="B46" i="79"/>
  <c r="C45" i="79"/>
  <c r="B45" i="79"/>
  <c r="C44" i="79"/>
  <c r="B44" i="79"/>
  <c r="C43" i="79"/>
  <c r="B43" i="79"/>
  <c r="C42" i="79"/>
  <c r="B42" i="79"/>
  <c r="C41" i="79"/>
  <c r="B41" i="79"/>
  <c r="C40" i="79"/>
  <c r="B40" i="79"/>
  <c r="C39" i="79"/>
  <c r="B39" i="79"/>
  <c r="C38" i="79"/>
  <c r="B38" i="79"/>
  <c r="C37" i="79"/>
  <c r="B37" i="79"/>
  <c r="C36" i="79"/>
  <c r="B36" i="79"/>
  <c r="C35" i="79"/>
  <c r="B35" i="79"/>
  <c r="C34" i="79"/>
  <c r="B34" i="79"/>
  <c r="C33" i="79"/>
  <c r="B33" i="79"/>
  <c r="B32" i="79"/>
  <c r="C31" i="79"/>
  <c r="B31" i="79"/>
  <c r="C30" i="79"/>
  <c r="B30" i="79"/>
  <c r="C29" i="79"/>
  <c r="B29" i="79"/>
  <c r="C28" i="79"/>
  <c r="B28" i="79"/>
  <c r="C27" i="79"/>
  <c r="B27" i="79"/>
  <c r="C26" i="79"/>
  <c r="B26" i="79"/>
  <c r="C25" i="79"/>
  <c r="B25" i="79"/>
  <c r="C24" i="79"/>
  <c r="B24" i="79"/>
  <c r="C23" i="79"/>
  <c r="B23" i="79"/>
  <c r="C19" i="79"/>
  <c r="B19" i="79"/>
  <c r="C18" i="79"/>
  <c r="B18" i="79"/>
  <c r="C17" i="79"/>
  <c r="B17" i="79"/>
  <c r="C16" i="79"/>
  <c r="B16" i="79"/>
  <c r="C15" i="79"/>
  <c r="B15" i="79"/>
  <c r="C14" i="79"/>
  <c r="B14" i="79"/>
  <c r="C13" i="79"/>
  <c r="B13" i="79"/>
  <c r="C12" i="79"/>
  <c r="B12" i="79"/>
  <c r="C11" i="79"/>
  <c r="B11" i="79"/>
  <c r="E347" i="78"/>
  <c r="D347" i="78"/>
  <c r="E50" i="79" s="1"/>
  <c r="G48" i="63" s="1"/>
  <c r="E338" i="78"/>
  <c r="D338" i="78"/>
  <c r="B332" i="78"/>
  <c r="A332" i="78"/>
  <c r="E329" i="78"/>
  <c r="D329" i="78"/>
  <c r="B316" i="78"/>
  <c r="A316" i="78"/>
  <c r="E313" i="78"/>
  <c r="D313" i="78"/>
  <c r="B307" i="78"/>
  <c r="A307" i="78"/>
  <c r="E304" i="78"/>
  <c r="D304" i="78"/>
  <c r="E46" i="79" s="1"/>
  <c r="G44" i="63" s="1"/>
  <c r="B298" i="78"/>
  <c r="A298" i="78"/>
  <c r="E295" i="78"/>
  <c r="D295" i="78"/>
  <c r="B289" i="78"/>
  <c r="A289" i="78"/>
  <c r="E286" i="78"/>
  <c r="D286" i="78"/>
  <c r="B280" i="78"/>
  <c r="A280" i="78"/>
  <c r="E277" i="78"/>
  <c r="D277" i="78"/>
  <c r="B271" i="78"/>
  <c r="A271" i="78"/>
  <c r="E268" i="78"/>
  <c r="D268" i="78"/>
  <c r="B262" i="78"/>
  <c r="A262" i="78"/>
  <c r="E259" i="78"/>
  <c r="D259" i="78"/>
  <c r="E41" i="79" s="1"/>
  <c r="G39" i="63" s="1"/>
  <c r="B253" i="78"/>
  <c r="A253" i="78"/>
  <c r="E250" i="78"/>
  <c r="D250" i="78"/>
  <c r="B244" i="78"/>
  <c r="A244" i="78"/>
  <c r="E241" i="78"/>
  <c r="D241" i="78"/>
  <c r="B235" i="78"/>
  <c r="A235" i="78"/>
  <c r="E232" i="78"/>
  <c r="D232" i="78"/>
  <c r="E38" i="79" s="1"/>
  <c r="G36" i="63" s="1"/>
  <c r="B226" i="78"/>
  <c r="A226" i="78"/>
  <c r="E223" i="78"/>
  <c r="D223" i="78"/>
  <c r="B217" i="78"/>
  <c r="A217" i="78"/>
  <c r="E214" i="78"/>
  <c r="D214" i="78"/>
  <c r="E36" i="79" s="1"/>
  <c r="G34" i="63" s="1"/>
  <c r="B208" i="78"/>
  <c r="A208" i="78"/>
  <c r="E205" i="78"/>
  <c r="D205" i="78"/>
  <c r="E35" i="79" s="1"/>
  <c r="G33" i="63" s="1"/>
  <c r="B199" i="78"/>
  <c r="A199" i="78"/>
  <c r="E196" i="78"/>
  <c r="D196" i="78"/>
  <c r="B190" i="78"/>
  <c r="A190" i="78"/>
  <c r="E187" i="78"/>
  <c r="D187" i="78"/>
  <c r="B181" i="78"/>
  <c r="A181" i="78"/>
  <c r="E178" i="78"/>
  <c r="D178" i="78"/>
  <c r="A172" i="78"/>
  <c r="E169" i="78"/>
  <c r="D169" i="78"/>
  <c r="B163" i="78"/>
  <c r="A163" i="78"/>
  <c r="E160" i="78"/>
  <c r="D160" i="78"/>
  <c r="B154" i="78"/>
  <c r="A154" i="78"/>
  <c r="E151" i="78"/>
  <c r="D151" i="78"/>
  <c r="B145" i="78"/>
  <c r="A145" i="78"/>
  <c r="E142" i="78"/>
  <c r="D142" i="78"/>
  <c r="B136" i="78"/>
  <c r="A136" i="78"/>
  <c r="E133" i="78"/>
  <c r="D133" i="78"/>
  <c r="B127" i="78"/>
  <c r="A127" i="78"/>
  <c r="E124" i="78"/>
  <c r="D124" i="78"/>
  <c r="E26" i="79" s="1"/>
  <c r="G24" i="63" s="1"/>
  <c r="B118" i="78"/>
  <c r="A118" i="78"/>
  <c r="E115" i="78"/>
  <c r="D115" i="78"/>
  <c r="B109" i="78"/>
  <c r="A109" i="78"/>
  <c r="E106" i="78"/>
  <c r="D106" i="78"/>
  <c r="B100" i="78"/>
  <c r="A100" i="78"/>
  <c r="E97" i="78"/>
  <c r="E23" i="79" s="1"/>
  <c r="G21" i="63" s="1"/>
  <c r="D97" i="78"/>
  <c r="B91" i="78"/>
  <c r="A91" i="78"/>
  <c r="E87" i="78"/>
  <c r="D87" i="78"/>
  <c r="B81" i="78"/>
  <c r="A81" i="78"/>
  <c r="E78" i="78"/>
  <c r="D78" i="78"/>
  <c r="E18" i="79" s="1"/>
  <c r="G16" i="63" s="1"/>
  <c r="B72" i="78"/>
  <c r="A72" i="78"/>
  <c r="E69" i="78"/>
  <c r="D69" i="78"/>
  <c r="B63" i="78"/>
  <c r="A63" i="78"/>
  <c r="E60" i="78"/>
  <c r="D60" i="78"/>
  <c r="B54" i="78"/>
  <c r="A54" i="78"/>
  <c r="E51" i="78"/>
  <c r="D51" i="78"/>
  <c r="B45" i="78"/>
  <c r="A45" i="78"/>
  <c r="E42" i="78"/>
  <c r="D42" i="78"/>
  <c r="B36" i="78"/>
  <c r="A36" i="78"/>
  <c r="E33" i="78"/>
  <c r="D33" i="78"/>
  <c r="B27" i="78"/>
  <c r="A27" i="78"/>
  <c r="E24" i="78"/>
  <c r="D24" i="78"/>
  <c r="B18" i="78"/>
  <c r="A18" i="78"/>
  <c r="E15" i="78"/>
  <c r="D15" i="78"/>
  <c r="B8" i="78"/>
  <c r="A8" i="78"/>
  <c r="A1" i="78"/>
  <c r="C50" i="77"/>
  <c r="B50" i="77"/>
  <c r="C49" i="77"/>
  <c r="B49" i="77"/>
  <c r="C48" i="77"/>
  <c r="B48" i="77"/>
  <c r="C47" i="77"/>
  <c r="B47" i="77"/>
  <c r="C46" i="77"/>
  <c r="B46" i="77"/>
  <c r="C45" i="77"/>
  <c r="B45" i="77"/>
  <c r="C44" i="77"/>
  <c r="B44" i="77"/>
  <c r="C43" i="77"/>
  <c r="B43" i="77"/>
  <c r="C42" i="77"/>
  <c r="B42" i="77"/>
  <c r="C41" i="77"/>
  <c r="B41" i="77"/>
  <c r="C40" i="77"/>
  <c r="B40" i="77"/>
  <c r="C39" i="77"/>
  <c r="B39" i="77"/>
  <c r="C38" i="77"/>
  <c r="B38" i="77"/>
  <c r="C37" i="77"/>
  <c r="B37" i="77"/>
  <c r="C36" i="77"/>
  <c r="B36" i="77"/>
  <c r="C35" i="77"/>
  <c r="B35" i="77"/>
  <c r="C34" i="77"/>
  <c r="B34" i="77"/>
  <c r="C33" i="77"/>
  <c r="B33" i="77"/>
  <c r="B32" i="77"/>
  <c r="C31" i="77"/>
  <c r="B31" i="77"/>
  <c r="C30" i="77"/>
  <c r="B30" i="77"/>
  <c r="C29" i="77"/>
  <c r="B29" i="77"/>
  <c r="C28" i="77"/>
  <c r="B28" i="77"/>
  <c r="C27" i="77"/>
  <c r="B27" i="77"/>
  <c r="C26" i="77"/>
  <c r="B26" i="77"/>
  <c r="C25" i="77"/>
  <c r="B25" i="77"/>
  <c r="C24" i="77"/>
  <c r="B24" i="77"/>
  <c r="C23" i="77"/>
  <c r="B23" i="77"/>
  <c r="C19" i="77"/>
  <c r="B19" i="77"/>
  <c r="C18" i="77"/>
  <c r="B18" i="77"/>
  <c r="C17" i="77"/>
  <c r="B17" i="77"/>
  <c r="C16" i="77"/>
  <c r="B16" i="77"/>
  <c r="C15" i="77"/>
  <c r="B15" i="77"/>
  <c r="C14" i="77"/>
  <c r="B14" i="77"/>
  <c r="C13" i="77"/>
  <c r="B13" i="77"/>
  <c r="C12" i="77"/>
  <c r="B12" i="77"/>
  <c r="C11" i="77"/>
  <c r="B11" i="77"/>
  <c r="E347" i="76"/>
  <c r="D347" i="76"/>
  <c r="E338" i="76"/>
  <c r="D338" i="76"/>
  <c r="B332" i="76"/>
  <c r="A332" i="76"/>
  <c r="E329" i="76"/>
  <c r="D329" i="76"/>
  <c r="B316" i="76"/>
  <c r="A316" i="76"/>
  <c r="E313" i="76"/>
  <c r="D313" i="76"/>
  <c r="B307" i="76"/>
  <c r="A307" i="76"/>
  <c r="E304" i="76"/>
  <c r="D304" i="76"/>
  <c r="E46" i="77"/>
  <c r="F44" i="63" s="1"/>
  <c r="B298" i="76"/>
  <c r="A298" i="76"/>
  <c r="E295" i="76"/>
  <c r="D295" i="76"/>
  <c r="B289" i="76"/>
  <c r="A289" i="76"/>
  <c r="E286" i="76"/>
  <c r="D286" i="76"/>
  <c r="B280" i="76"/>
  <c r="A280" i="76"/>
  <c r="E277" i="76"/>
  <c r="D277" i="76"/>
  <c r="E43" i="77" s="1"/>
  <c r="F41" i="63" s="1"/>
  <c r="B271" i="76"/>
  <c r="A271" i="76"/>
  <c r="E268" i="76"/>
  <c r="D268" i="76"/>
  <c r="B262" i="76"/>
  <c r="A262" i="76"/>
  <c r="E259" i="76"/>
  <c r="D259" i="76"/>
  <c r="B253" i="76"/>
  <c r="A253" i="76"/>
  <c r="E250" i="76"/>
  <c r="D250" i="76"/>
  <c r="B244" i="76"/>
  <c r="A244" i="76"/>
  <c r="E241" i="76"/>
  <c r="D241" i="76"/>
  <c r="E39" i="77"/>
  <c r="F37" i="63" s="1"/>
  <c r="B235" i="76"/>
  <c r="A235" i="76"/>
  <c r="E232" i="76"/>
  <c r="D232" i="76"/>
  <c r="B226" i="76"/>
  <c r="A226" i="76"/>
  <c r="E223" i="76"/>
  <c r="D223" i="76"/>
  <c r="B217" i="76"/>
  <c r="A217" i="76"/>
  <c r="E214" i="76"/>
  <c r="D214" i="76"/>
  <c r="B208" i="76"/>
  <c r="A208" i="76"/>
  <c r="E205" i="76"/>
  <c r="D205" i="76"/>
  <c r="B199" i="76"/>
  <c r="A199" i="76"/>
  <c r="E196" i="76"/>
  <c r="D196" i="76"/>
  <c r="B190" i="76"/>
  <c r="A190" i="76"/>
  <c r="E187" i="76"/>
  <c r="D187" i="76"/>
  <c r="B181" i="76"/>
  <c r="A181" i="76"/>
  <c r="E178" i="76"/>
  <c r="D178" i="76"/>
  <c r="A172" i="76"/>
  <c r="E169" i="76"/>
  <c r="D169" i="76"/>
  <c r="B163" i="76"/>
  <c r="A163" i="76"/>
  <c r="E160" i="76"/>
  <c r="D160" i="76"/>
  <c r="B154" i="76"/>
  <c r="A154" i="76"/>
  <c r="E151" i="76"/>
  <c r="D151" i="76"/>
  <c r="B145" i="76"/>
  <c r="A145" i="76"/>
  <c r="E142" i="76"/>
  <c r="D142" i="76"/>
  <c r="B136" i="76"/>
  <c r="A136" i="76"/>
  <c r="E133" i="76"/>
  <c r="D133" i="76"/>
  <c r="B127" i="76"/>
  <c r="A127" i="76"/>
  <c r="E124" i="76"/>
  <c r="D124" i="76"/>
  <c r="B118" i="76"/>
  <c r="A118" i="76"/>
  <c r="E115" i="76"/>
  <c r="D115" i="76"/>
  <c r="B109" i="76"/>
  <c r="A109" i="76"/>
  <c r="E106" i="76"/>
  <c r="D106" i="76"/>
  <c r="B100" i="76"/>
  <c r="A100" i="76"/>
  <c r="E97" i="76"/>
  <c r="D97" i="76"/>
  <c r="B91" i="76"/>
  <c r="A91" i="76"/>
  <c r="E87" i="76"/>
  <c r="D87" i="76"/>
  <c r="B81" i="76"/>
  <c r="A81" i="76"/>
  <c r="E78" i="76"/>
  <c r="D78" i="76"/>
  <c r="B72" i="76"/>
  <c r="A72" i="76"/>
  <c r="E69" i="76"/>
  <c r="D69" i="76"/>
  <c r="E17" i="77" s="1"/>
  <c r="F15" i="63" s="1"/>
  <c r="B63" i="76"/>
  <c r="A63" i="76"/>
  <c r="E60" i="76"/>
  <c r="D60" i="76"/>
  <c r="B54" i="76"/>
  <c r="A54" i="76"/>
  <c r="E51" i="76"/>
  <c r="D51" i="76"/>
  <c r="E15" i="77"/>
  <c r="F13" i="63" s="1"/>
  <c r="B45" i="76"/>
  <c r="A45" i="76"/>
  <c r="E42" i="76"/>
  <c r="D42" i="76"/>
  <c r="B36" i="76"/>
  <c r="A36" i="76"/>
  <c r="E33" i="76"/>
  <c r="D33" i="76"/>
  <c r="B27" i="76"/>
  <c r="A27" i="76"/>
  <c r="E24" i="76"/>
  <c r="D24" i="76"/>
  <c r="B18" i="76"/>
  <c r="A18" i="76"/>
  <c r="E15" i="76"/>
  <c r="D15" i="76"/>
  <c r="B8" i="76"/>
  <c r="A8" i="76"/>
  <c r="A1" i="76"/>
  <c r="C50" i="75"/>
  <c r="B50" i="75"/>
  <c r="C49" i="75"/>
  <c r="B49" i="75"/>
  <c r="C48" i="75"/>
  <c r="B48" i="75"/>
  <c r="C47" i="75"/>
  <c r="B47" i="75"/>
  <c r="C46" i="75"/>
  <c r="B46" i="75"/>
  <c r="C45" i="75"/>
  <c r="B45" i="75"/>
  <c r="C44" i="75"/>
  <c r="B44" i="75"/>
  <c r="C43" i="75"/>
  <c r="B43" i="75"/>
  <c r="C42" i="75"/>
  <c r="B42" i="75"/>
  <c r="C41" i="75"/>
  <c r="B41" i="75"/>
  <c r="C40" i="75"/>
  <c r="B40" i="75"/>
  <c r="C39" i="75"/>
  <c r="B39" i="75"/>
  <c r="C38" i="75"/>
  <c r="B38" i="75"/>
  <c r="C37" i="75"/>
  <c r="B37" i="75"/>
  <c r="C36" i="75"/>
  <c r="B36" i="75"/>
  <c r="C35" i="75"/>
  <c r="B35" i="75"/>
  <c r="C34" i="75"/>
  <c r="B34" i="75"/>
  <c r="C33" i="75"/>
  <c r="B33" i="75"/>
  <c r="B32" i="75"/>
  <c r="C31" i="75"/>
  <c r="B31" i="75"/>
  <c r="C30" i="75"/>
  <c r="B30" i="75"/>
  <c r="C29" i="75"/>
  <c r="B29" i="75"/>
  <c r="C28" i="75"/>
  <c r="B28" i="75"/>
  <c r="C27" i="75"/>
  <c r="B27" i="75"/>
  <c r="C26" i="75"/>
  <c r="B26" i="75"/>
  <c r="C25" i="75"/>
  <c r="B25" i="75"/>
  <c r="C24" i="75"/>
  <c r="B24" i="75"/>
  <c r="C23" i="75"/>
  <c r="B23" i="75"/>
  <c r="C19" i="75"/>
  <c r="B19" i="75"/>
  <c r="C18" i="75"/>
  <c r="B18" i="75"/>
  <c r="C17" i="75"/>
  <c r="B17" i="75"/>
  <c r="C16" i="75"/>
  <c r="B16" i="75"/>
  <c r="C15" i="75"/>
  <c r="B15" i="75"/>
  <c r="C14" i="75"/>
  <c r="B14" i="75"/>
  <c r="C13" i="75"/>
  <c r="B13" i="75"/>
  <c r="C12" i="75"/>
  <c r="B12" i="75"/>
  <c r="C11" i="75"/>
  <c r="B11" i="75"/>
  <c r="C50" i="74"/>
  <c r="B50" i="74"/>
  <c r="C49" i="74"/>
  <c r="B49" i="74"/>
  <c r="C48" i="74"/>
  <c r="B48" i="74"/>
  <c r="C47" i="74"/>
  <c r="B47" i="74"/>
  <c r="C46" i="74"/>
  <c r="B46" i="74"/>
  <c r="C45" i="74"/>
  <c r="B45" i="74"/>
  <c r="C44" i="74"/>
  <c r="B44" i="74"/>
  <c r="C43" i="74"/>
  <c r="B43" i="74"/>
  <c r="C42" i="74"/>
  <c r="B42" i="74"/>
  <c r="C41" i="74"/>
  <c r="B41" i="74"/>
  <c r="C40" i="74"/>
  <c r="B40" i="74"/>
  <c r="C39" i="74"/>
  <c r="B39" i="74"/>
  <c r="C38" i="74"/>
  <c r="B38" i="74"/>
  <c r="C37" i="74"/>
  <c r="B37" i="74"/>
  <c r="C36" i="74"/>
  <c r="B36" i="74"/>
  <c r="C35" i="74"/>
  <c r="B35" i="74"/>
  <c r="C34" i="74"/>
  <c r="B34" i="74"/>
  <c r="C33" i="74"/>
  <c r="B33" i="74"/>
  <c r="B32" i="74"/>
  <c r="C31" i="74"/>
  <c r="B31" i="74"/>
  <c r="C30" i="74"/>
  <c r="B30" i="74"/>
  <c r="C29" i="74"/>
  <c r="B29" i="74"/>
  <c r="C28" i="74"/>
  <c r="B28" i="74"/>
  <c r="C27" i="74"/>
  <c r="B27" i="74"/>
  <c r="C26" i="74"/>
  <c r="B26" i="74"/>
  <c r="C25" i="74"/>
  <c r="B25" i="74"/>
  <c r="C24" i="74"/>
  <c r="B24" i="74"/>
  <c r="C23" i="74"/>
  <c r="B23" i="74"/>
  <c r="C19" i="74"/>
  <c r="B19" i="74"/>
  <c r="C18" i="74"/>
  <c r="B18" i="74"/>
  <c r="C17" i="74"/>
  <c r="B17" i="74"/>
  <c r="C16" i="74"/>
  <c r="B16" i="74"/>
  <c r="C15" i="74"/>
  <c r="B15" i="74"/>
  <c r="C14" i="74"/>
  <c r="B14" i="74"/>
  <c r="C13" i="74"/>
  <c r="B13" i="74"/>
  <c r="C12" i="74"/>
  <c r="B12" i="74"/>
  <c r="C11" i="74"/>
  <c r="B11" i="74"/>
  <c r="E347" i="73"/>
  <c r="D347" i="73"/>
  <c r="E338" i="73"/>
  <c r="D338" i="73"/>
  <c r="B332" i="73"/>
  <c r="A332" i="73"/>
  <c r="E329" i="73"/>
  <c r="D329" i="73"/>
  <c r="B316" i="73"/>
  <c r="A316" i="73"/>
  <c r="E313" i="73"/>
  <c r="D313" i="73"/>
  <c r="E47" i="74" s="1"/>
  <c r="E45" i="63" s="1"/>
  <c r="B307" i="73"/>
  <c r="A307" i="73"/>
  <c r="E304" i="73"/>
  <c r="D304" i="73"/>
  <c r="B298" i="73"/>
  <c r="A298" i="73"/>
  <c r="E295" i="73"/>
  <c r="D295" i="73"/>
  <c r="B289" i="73"/>
  <c r="A289" i="73"/>
  <c r="E286" i="73"/>
  <c r="D286" i="73"/>
  <c r="E44" i="74" s="1"/>
  <c r="E42" i="63" s="1"/>
  <c r="B280" i="73"/>
  <c r="A280" i="73"/>
  <c r="E277" i="73"/>
  <c r="D277" i="73"/>
  <c r="B271" i="73"/>
  <c r="A271" i="73"/>
  <c r="E268" i="73"/>
  <c r="D268" i="73"/>
  <c r="B262" i="73"/>
  <c r="A262" i="73"/>
  <c r="E259" i="73"/>
  <c r="D259" i="73"/>
  <c r="E41" i="74" s="1"/>
  <c r="E39" i="63" s="1"/>
  <c r="B253" i="73"/>
  <c r="A253" i="73"/>
  <c r="E250" i="73"/>
  <c r="D250" i="73"/>
  <c r="B244" i="73"/>
  <c r="A244" i="73"/>
  <c r="E241" i="73"/>
  <c r="D241" i="73"/>
  <c r="B235" i="73"/>
  <c r="A235" i="73"/>
  <c r="E232" i="73"/>
  <c r="D232" i="73"/>
  <c r="B226" i="73"/>
  <c r="A226" i="73"/>
  <c r="E223" i="73"/>
  <c r="D223" i="73"/>
  <c r="B217" i="73"/>
  <c r="A217" i="73"/>
  <c r="E214" i="73"/>
  <c r="D214" i="73"/>
  <c r="B208" i="73"/>
  <c r="A208" i="73"/>
  <c r="E205" i="73"/>
  <c r="D205" i="73"/>
  <c r="E35" i="74" s="1"/>
  <c r="B199" i="73"/>
  <c r="A199" i="73"/>
  <c r="E196" i="73"/>
  <c r="D196" i="73"/>
  <c r="B190" i="73"/>
  <c r="A190" i="73"/>
  <c r="E187" i="73"/>
  <c r="D187" i="73"/>
  <c r="B181" i="73"/>
  <c r="A181" i="73"/>
  <c r="E178" i="73"/>
  <c r="D178" i="73"/>
  <c r="A172" i="73"/>
  <c r="E169" i="73"/>
  <c r="D169" i="73"/>
  <c r="B163" i="73"/>
  <c r="A163" i="73"/>
  <c r="E160" i="73"/>
  <c r="D160" i="73"/>
  <c r="E30" i="74"/>
  <c r="E28" i="63" s="1"/>
  <c r="B154" i="73"/>
  <c r="A154" i="73"/>
  <c r="E151" i="73"/>
  <c r="D151" i="73"/>
  <c r="B145" i="73"/>
  <c r="A145" i="73"/>
  <c r="E142" i="73"/>
  <c r="D142" i="73"/>
  <c r="E28" i="74" s="1"/>
  <c r="B136" i="73"/>
  <c r="A136" i="73"/>
  <c r="E133" i="73"/>
  <c r="E27" i="74" s="1"/>
  <c r="E25" i="63" s="1"/>
  <c r="D133" i="73"/>
  <c r="B127" i="73"/>
  <c r="A127" i="73"/>
  <c r="E124" i="73"/>
  <c r="D124" i="73"/>
  <c r="B118" i="73"/>
  <c r="A118" i="73"/>
  <c r="E115" i="73"/>
  <c r="D115" i="73"/>
  <c r="B109" i="73"/>
  <c r="A109" i="73"/>
  <c r="E106" i="73"/>
  <c r="D106" i="73"/>
  <c r="E24" i="74" s="1"/>
  <c r="B100" i="73"/>
  <c r="A100" i="73"/>
  <c r="E97" i="73"/>
  <c r="E23" i="74" s="1"/>
  <c r="E21" i="63" s="1"/>
  <c r="D97" i="73"/>
  <c r="B91" i="73"/>
  <c r="A91" i="73"/>
  <c r="E87" i="73"/>
  <c r="D87" i="73"/>
  <c r="B81" i="73"/>
  <c r="A81" i="73"/>
  <c r="E78" i="73"/>
  <c r="E18" i="74" s="1"/>
  <c r="E16" i="63" s="1"/>
  <c r="D78" i="73"/>
  <c r="B72" i="73"/>
  <c r="A72" i="73"/>
  <c r="E69" i="73"/>
  <c r="D69" i="73"/>
  <c r="B63" i="73"/>
  <c r="A63" i="73"/>
  <c r="E60" i="73"/>
  <c r="D60" i="73"/>
  <c r="B54" i="73"/>
  <c r="A54" i="73"/>
  <c r="E51" i="73"/>
  <c r="E15" i="74" s="1"/>
  <c r="E13" i="63" s="1"/>
  <c r="D51" i="73"/>
  <c r="B45" i="73"/>
  <c r="A45" i="73"/>
  <c r="E42" i="73"/>
  <c r="D42" i="73"/>
  <c r="E14" i="74"/>
  <c r="E12" i="63" s="1"/>
  <c r="B36" i="73"/>
  <c r="A36" i="73"/>
  <c r="E33" i="73"/>
  <c r="D33" i="73"/>
  <c r="B27" i="73"/>
  <c r="A27" i="73"/>
  <c r="E24" i="73"/>
  <c r="D24" i="73"/>
  <c r="B18" i="73"/>
  <c r="A18" i="73"/>
  <c r="E15" i="73"/>
  <c r="D15" i="73"/>
  <c r="B8" i="73"/>
  <c r="A8" i="73"/>
  <c r="A1" i="73"/>
  <c r="C50" i="72"/>
  <c r="B50" i="72"/>
  <c r="C49" i="72"/>
  <c r="B49" i="72"/>
  <c r="C48" i="72"/>
  <c r="B48" i="72"/>
  <c r="C47" i="72"/>
  <c r="B47" i="72"/>
  <c r="C46" i="72"/>
  <c r="B46" i="72"/>
  <c r="C45" i="72"/>
  <c r="B45" i="72"/>
  <c r="C44" i="72"/>
  <c r="B44" i="72"/>
  <c r="C43" i="72"/>
  <c r="B43" i="72"/>
  <c r="C42" i="72"/>
  <c r="B42" i="72"/>
  <c r="C41" i="72"/>
  <c r="B41" i="72"/>
  <c r="C40" i="72"/>
  <c r="B40" i="72"/>
  <c r="C39" i="72"/>
  <c r="B39" i="72"/>
  <c r="C38" i="72"/>
  <c r="B38" i="72"/>
  <c r="C37" i="72"/>
  <c r="B37" i="72"/>
  <c r="C36" i="72"/>
  <c r="B36" i="72"/>
  <c r="C35" i="72"/>
  <c r="B35" i="72"/>
  <c r="C34" i="72"/>
  <c r="B34" i="72"/>
  <c r="C33" i="72"/>
  <c r="B33" i="72"/>
  <c r="B32" i="72"/>
  <c r="C31" i="72"/>
  <c r="B31" i="72"/>
  <c r="C30" i="72"/>
  <c r="B30" i="72"/>
  <c r="C29" i="72"/>
  <c r="B29" i="72"/>
  <c r="C28" i="72"/>
  <c r="B28" i="72"/>
  <c r="C27" i="72"/>
  <c r="B27" i="72"/>
  <c r="C26" i="72"/>
  <c r="B26" i="72"/>
  <c r="C25" i="72"/>
  <c r="B25" i="72"/>
  <c r="C24" i="72"/>
  <c r="B24" i="72"/>
  <c r="C23" i="72"/>
  <c r="B23" i="72"/>
  <c r="C19" i="72"/>
  <c r="B19" i="72"/>
  <c r="C18" i="72"/>
  <c r="B18" i="72"/>
  <c r="C17" i="72"/>
  <c r="B17" i="72"/>
  <c r="C16" i="72"/>
  <c r="B16" i="72"/>
  <c r="C15" i="72"/>
  <c r="B15" i="72"/>
  <c r="C14" i="72"/>
  <c r="B14" i="72"/>
  <c r="C13" i="72"/>
  <c r="B13" i="72"/>
  <c r="C12" i="72"/>
  <c r="B12" i="72"/>
  <c r="C11" i="72"/>
  <c r="B11" i="72"/>
  <c r="E347" i="71"/>
  <c r="D347" i="71"/>
  <c r="E338" i="71"/>
  <c r="D338" i="71"/>
  <c r="B332" i="71"/>
  <c r="A332" i="71"/>
  <c r="E329" i="71"/>
  <c r="D329" i="71"/>
  <c r="E48" i="72"/>
  <c r="D46" i="63" s="1"/>
  <c r="B316" i="71"/>
  <c r="A316" i="71"/>
  <c r="E313" i="71"/>
  <c r="D313" i="71"/>
  <c r="B307" i="71"/>
  <c r="A307" i="71"/>
  <c r="E304" i="71"/>
  <c r="E46" i="72" s="1"/>
  <c r="D44" i="63" s="1"/>
  <c r="D304" i="71"/>
  <c r="B298" i="71"/>
  <c r="A298" i="71"/>
  <c r="E295" i="71"/>
  <c r="D295" i="71"/>
  <c r="E45" i="72" s="1"/>
  <c r="B289" i="71"/>
  <c r="A289" i="71"/>
  <c r="E286" i="71"/>
  <c r="D286" i="71"/>
  <c r="B280" i="71"/>
  <c r="A280" i="71"/>
  <c r="E277" i="71"/>
  <c r="E43" i="72" s="1"/>
  <c r="D41" i="63" s="1"/>
  <c r="D277" i="71"/>
  <c r="B271" i="71"/>
  <c r="A271" i="71"/>
  <c r="E268" i="71"/>
  <c r="E42" i="72" s="1"/>
  <c r="D268" i="71"/>
  <c r="B262" i="71"/>
  <c r="A262" i="71"/>
  <c r="E259" i="71"/>
  <c r="D259" i="71"/>
  <c r="B253" i="71"/>
  <c r="A253" i="71"/>
  <c r="E250" i="71"/>
  <c r="D250" i="71"/>
  <c r="B244" i="71"/>
  <c r="A244" i="71"/>
  <c r="E241" i="71"/>
  <c r="D241" i="71"/>
  <c r="B235" i="71"/>
  <c r="A235" i="71"/>
  <c r="E232" i="71"/>
  <c r="D232" i="71"/>
  <c r="E38" i="72"/>
  <c r="D36" i="63" s="1"/>
  <c r="B226" i="71"/>
  <c r="A226" i="71"/>
  <c r="E223" i="71"/>
  <c r="D223" i="71"/>
  <c r="B217" i="71"/>
  <c r="A217" i="71"/>
  <c r="E214" i="71"/>
  <c r="D214" i="71"/>
  <c r="B208" i="71"/>
  <c r="A208" i="71"/>
  <c r="E205" i="71"/>
  <c r="D205" i="71"/>
  <c r="B199" i="71"/>
  <c r="A199" i="71"/>
  <c r="E196" i="71"/>
  <c r="D196" i="71"/>
  <c r="E34" i="72"/>
  <c r="D32" i="63" s="1"/>
  <c r="B190" i="71"/>
  <c r="A190" i="71"/>
  <c r="E187" i="71"/>
  <c r="E33" i="72" s="1"/>
  <c r="D187" i="71"/>
  <c r="B181" i="71"/>
  <c r="A181" i="71"/>
  <c r="E178" i="71"/>
  <c r="D178" i="71"/>
  <c r="A172" i="71"/>
  <c r="E169" i="71"/>
  <c r="D169" i="71"/>
  <c r="E31" i="72" s="1"/>
  <c r="D29" i="63" s="1"/>
  <c r="B163" i="71"/>
  <c r="A163" i="71"/>
  <c r="E160" i="71"/>
  <c r="D160" i="71"/>
  <c r="B154" i="71"/>
  <c r="A154" i="71"/>
  <c r="E151" i="71"/>
  <c r="E29" i="72" s="1"/>
  <c r="D27" i="63" s="1"/>
  <c r="D151" i="71"/>
  <c r="B145" i="71"/>
  <c r="A145" i="71"/>
  <c r="E142" i="71"/>
  <c r="D142" i="71"/>
  <c r="B136" i="71"/>
  <c r="A136" i="71"/>
  <c r="E133" i="71"/>
  <c r="D133" i="71"/>
  <c r="E27" i="72"/>
  <c r="B127" i="71"/>
  <c r="A127" i="71"/>
  <c r="E124" i="71"/>
  <c r="D124" i="71"/>
  <c r="B118" i="71"/>
  <c r="A118" i="71"/>
  <c r="E115" i="71"/>
  <c r="D115" i="71"/>
  <c r="B109" i="71"/>
  <c r="A109" i="71"/>
  <c r="E106" i="71"/>
  <c r="D106" i="71"/>
  <c r="B100" i="71"/>
  <c r="A100" i="71"/>
  <c r="E97" i="71"/>
  <c r="D97" i="71"/>
  <c r="E23" i="72"/>
  <c r="D21" i="63" s="1"/>
  <c r="B91" i="71"/>
  <c r="A91" i="71"/>
  <c r="E87" i="71"/>
  <c r="D87" i="71"/>
  <c r="B81" i="71"/>
  <c r="A81" i="71"/>
  <c r="E78" i="71"/>
  <c r="D78" i="71"/>
  <c r="B72" i="71"/>
  <c r="A72" i="71"/>
  <c r="E69" i="71"/>
  <c r="D69" i="71"/>
  <c r="E17" i="72" s="1"/>
  <c r="B63" i="71"/>
  <c r="A63" i="71"/>
  <c r="E60" i="71"/>
  <c r="E16" i="72" s="1"/>
  <c r="D60" i="71"/>
  <c r="B54" i="71"/>
  <c r="A54" i="71"/>
  <c r="E51" i="71"/>
  <c r="D51" i="71"/>
  <c r="B45" i="71"/>
  <c r="A45" i="71"/>
  <c r="E42" i="71"/>
  <c r="E14" i="72" s="1"/>
  <c r="D12" i="63" s="1"/>
  <c r="D42" i="71"/>
  <c r="B36" i="71"/>
  <c r="A36" i="71"/>
  <c r="E33" i="71"/>
  <c r="D33" i="71"/>
  <c r="B27" i="71"/>
  <c r="A27" i="71"/>
  <c r="E24" i="71"/>
  <c r="D24" i="71"/>
  <c r="B18" i="71"/>
  <c r="A18" i="71"/>
  <c r="E15" i="71"/>
  <c r="E11" i="72" s="1"/>
  <c r="D15" i="71"/>
  <c r="B8" i="71"/>
  <c r="A8" i="71"/>
  <c r="A1" i="71"/>
  <c r="E347" i="16"/>
  <c r="D347" i="16"/>
  <c r="E338" i="16"/>
  <c r="D338" i="16"/>
  <c r="E329" i="16"/>
  <c r="D329" i="16"/>
  <c r="E313" i="16"/>
  <c r="D313" i="16"/>
  <c r="E304" i="16"/>
  <c r="D304" i="16"/>
  <c r="E46" i="14" s="1"/>
  <c r="E295" i="16"/>
  <c r="E45" i="14" s="1"/>
  <c r="D295" i="16"/>
  <c r="E286" i="16"/>
  <c r="D286" i="16"/>
  <c r="E277" i="16"/>
  <c r="D277" i="16"/>
  <c r="E43" i="14" s="1"/>
  <c r="E268" i="16"/>
  <c r="E42" i="14" s="1"/>
  <c r="D268" i="16"/>
  <c r="E259" i="16"/>
  <c r="D259" i="16"/>
  <c r="E41" i="14" s="1"/>
  <c r="E250" i="16"/>
  <c r="D250" i="16"/>
  <c r="E241" i="16"/>
  <c r="D241" i="16"/>
  <c r="E232" i="16"/>
  <c r="D232" i="16"/>
  <c r="E38" i="14" s="1"/>
  <c r="E223" i="16"/>
  <c r="D223" i="16"/>
  <c r="E214" i="16"/>
  <c r="D214" i="16"/>
  <c r="E205" i="16"/>
  <c r="D205" i="16"/>
  <c r="E196" i="16"/>
  <c r="D196" i="16"/>
  <c r="E34" i="14" s="1"/>
  <c r="E187" i="16"/>
  <c r="D187" i="16"/>
  <c r="E33" i="14"/>
  <c r="E178" i="16"/>
  <c r="D178" i="16"/>
  <c r="E169" i="16"/>
  <c r="D169" i="16"/>
  <c r="E160" i="16"/>
  <c r="D160" i="16"/>
  <c r="E30" i="14" s="1"/>
  <c r="E151" i="16"/>
  <c r="D151" i="16"/>
  <c r="E29" i="14" s="1"/>
  <c r="C27" i="63" s="1"/>
  <c r="E142" i="16"/>
  <c r="D142" i="16"/>
  <c r="E133" i="16"/>
  <c r="E27" i="14" s="1"/>
  <c r="C25" i="63" s="1"/>
  <c r="D133" i="16"/>
  <c r="E124" i="16"/>
  <c r="E26" i="14" s="1"/>
  <c r="C24" i="63" s="1"/>
  <c r="D124" i="16"/>
  <c r="E115" i="16"/>
  <c r="D115" i="16"/>
  <c r="E106" i="16"/>
  <c r="E24" i="14" s="1"/>
  <c r="D106" i="16"/>
  <c r="E97" i="16"/>
  <c r="D97" i="16"/>
  <c r="E87" i="16"/>
  <c r="D87" i="16"/>
  <c r="E78" i="16"/>
  <c r="D78" i="16"/>
  <c r="E69" i="16"/>
  <c r="E17" i="14" s="1"/>
  <c r="D69" i="16"/>
  <c r="E60" i="16"/>
  <c r="D60" i="16"/>
  <c r="E51" i="16"/>
  <c r="D51" i="16"/>
  <c r="E42" i="16"/>
  <c r="D42" i="16"/>
  <c r="E14" i="14"/>
  <c r="E33" i="16"/>
  <c r="D33" i="16"/>
  <c r="E24" i="16"/>
  <c r="D24" i="16"/>
  <c r="C50" i="14"/>
  <c r="B48" i="63" s="1"/>
  <c r="B50" i="14"/>
  <c r="A48" i="63" s="1"/>
  <c r="C49" i="14"/>
  <c r="B47" i="63" s="1"/>
  <c r="B49" i="14"/>
  <c r="A47" i="63" s="1"/>
  <c r="C48" i="14"/>
  <c r="B46" i="63" s="1"/>
  <c r="C47" i="14"/>
  <c r="B45" i="63" s="1"/>
  <c r="C46" i="14"/>
  <c r="B44" i="63" s="1"/>
  <c r="B46" i="14"/>
  <c r="A44" i="63" s="1"/>
  <c r="B47" i="14"/>
  <c r="A45" i="63" s="1"/>
  <c r="B48" i="14"/>
  <c r="A46" i="63" s="1"/>
  <c r="C45" i="14"/>
  <c r="B43" i="63" s="1"/>
  <c r="B45" i="14"/>
  <c r="A43" i="63" s="1"/>
  <c r="C44" i="14"/>
  <c r="B42" i="63" s="1"/>
  <c r="C43" i="14"/>
  <c r="B41" i="63" s="1"/>
  <c r="B44" i="14"/>
  <c r="A42" i="63" s="1"/>
  <c r="B43" i="14"/>
  <c r="A41" i="63" s="1"/>
  <c r="C42" i="14"/>
  <c r="B40" i="63" s="1"/>
  <c r="C41" i="14"/>
  <c r="B39" i="63" s="1"/>
  <c r="C40" i="14"/>
  <c r="B38" i="63" s="1"/>
  <c r="C39" i="14"/>
  <c r="B37" i="63" s="1"/>
  <c r="C38" i="14"/>
  <c r="B36" i="63" s="1"/>
  <c r="C37" i="14"/>
  <c r="B35" i="63" s="1"/>
  <c r="C36" i="14"/>
  <c r="B34" i="63" s="1"/>
  <c r="C35" i="14"/>
  <c r="B33" i="63" s="1"/>
  <c r="C34" i="14"/>
  <c r="B32" i="63" s="1"/>
  <c r="C33" i="14"/>
  <c r="B31" i="63" s="1"/>
  <c r="B37" i="14"/>
  <c r="A35" i="63" s="1"/>
  <c r="B38" i="14"/>
  <c r="A36" i="63" s="1"/>
  <c r="B39" i="14"/>
  <c r="A37" i="63" s="1"/>
  <c r="B40" i="14"/>
  <c r="A38" i="63" s="1"/>
  <c r="B41" i="14"/>
  <c r="A39" i="63" s="1"/>
  <c r="B42" i="14"/>
  <c r="A40" i="63" s="1"/>
  <c r="B36" i="14"/>
  <c r="A34" i="63" s="1"/>
  <c r="B33" i="14"/>
  <c r="A31" i="63" s="1"/>
  <c r="B34" i="14"/>
  <c r="A32" i="63" s="1"/>
  <c r="B35" i="14"/>
  <c r="A33" i="63" s="1"/>
  <c r="B32" i="14"/>
  <c r="A30" i="63" s="1"/>
  <c r="C24" i="14"/>
  <c r="B22" i="63" s="1"/>
  <c r="C25" i="14"/>
  <c r="B23" i="63" s="1"/>
  <c r="C26" i="14"/>
  <c r="B24" i="63" s="1"/>
  <c r="C27" i="14"/>
  <c r="B25" i="63" s="1"/>
  <c r="C28" i="14"/>
  <c r="B26" i="63" s="1"/>
  <c r="C29" i="14"/>
  <c r="B27" i="63" s="1"/>
  <c r="C30" i="14"/>
  <c r="B28" i="63" s="1"/>
  <c r="C31" i="14"/>
  <c r="B29" i="63" s="1"/>
  <c r="B24" i="14"/>
  <c r="A22" i="63" s="1"/>
  <c r="B25" i="14"/>
  <c r="A23" i="63" s="1"/>
  <c r="B26" i="14"/>
  <c r="A24" i="63" s="1"/>
  <c r="B27" i="14"/>
  <c r="A25" i="63" s="1"/>
  <c r="B28" i="14"/>
  <c r="A26" i="63" s="1"/>
  <c r="B29" i="14"/>
  <c r="A27" i="63" s="1"/>
  <c r="B30" i="14"/>
  <c r="A28" i="63" s="1"/>
  <c r="B31" i="14"/>
  <c r="A29" i="63" s="1"/>
  <c r="C23" i="14"/>
  <c r="B21" i="63" s="1"/>
  <c r="B23" i="14"/>
  <c r="A21" i="63" s="1"/>
  <c r="C12" i="14"/>
  <c r="C13" i="14"/>
  <c r="C14" i="14"/>
  <c r="C15" i="14"/>
  <c r="C16" i="14"/>
  <c r="C17" i="14"/>
  <c r="C18" i="14"/>
  <c r="C19" i="14"/>
  <c r="C11" i="14"/>
  <c r="B12" i="14"/>
  <c r="B13" i="14"/>
  <c r="B14" i="14"/>
  <c r="B15" i="14"/>
  <c r="B16" i="14"/>
  <c r="B17" i="14"/>
  <c r="B18" i="14"/>
  <c r="B19" i="14"/>
  <c r="B11" i="14"/>
  <c r="B332" i="16"/>
  <c r="A332" i="16"/>
  <c r="B280" i="16"/>
  <c r="A1" i="16"/>
  <c r="B316" i="16"/>
  <c r="A316" i="16"/>
  <c r="B307" i="16"/>
  <c r="A307" i="16"/>
  <c r="B298" i="16"/>
  <c r="A298" i="16"/>
  <c r="B289" i="16"/>
  <c r="A289" i="16"/>
  <c r="A280" i="16"/>
  <c r="B271" i="16"/>
  <c r="A271" i="16"/>
  <c r="B262" i="16"/>
  <c r="A262" i="16"/>
  <c r="B253" i="16"/>
  <c r="A253" i="16"/>
  <c r="B244" i="16"/>
  <c r="A244" i="16"/>
  <c r="B235" i="16"/>
  <c r="A235" i="16"/>
  <c r="B226" i="16"/>
  <c r="A226" i="16"/>
  <c r="B217" i="16"/>
  <c r="A217" i="16"/>
  <c r="B208" i="16"/>
  <c r="A208" i="16"/>
  <c r="B199" i="16"/>
  <c r="B190" i="16"/>
  <c r="A199" i="16"/>
  <c r="A190" i="16"/>
  <c r="B181" i="16"/>
  <c r="A181" i="16"/>
  <c r="A172" i="16"/>
  <c r="B163" i="16"/>
  <c r="A163" i="16"/>
  <c r="B154" i="16"/>
  <c r="A154" i="16"/>
  <c r="B145" i="16"/>
  <c r="A145" i="16"/>
  <c r="B136" i="16"/>
  <c r="A136" i="16"/>
  <c r="B127" i="16"/>
  <c r="A127" i="16"/>
  <c r="B118" i="16"/>
  <c r="A118" i="16"/>
  <c r="B109" i="16"/>
  <c r="A109" i="16"/>
  <c r="B100" i="16"/>
  <c r="A100" i="16"/>
  <c r="B91" i="16"/>
  <c r="A91" i="16"/>
  <c r="B81" i="16"/>
  <c r="A81" i="16"/>
  <c r="B72" i="16"/>
  <c r="A72" i="16"/>
  <c r="B63" i="16"/>
  <c r="A63" i="16"/>
  <c r="B54" i="16"/>
  <c r="A54" i="16"/>
  <c r="B45" i="16"/>
  <c r="A45" i="16"/>
  <c r="B36" i="16"/>
  <c r="A36" i="16"/>
  <c r="B27" i="16"/>
  <c r="A27" i="16"/>
  <c r="B18" i="16"/>
  <c r="A18" i="16"/>
  <c r="B8" i="16"/>
  <c r="A8" i="16"/>
  <c r="F11" i="16"/>
  <c r="F12" i="16" s="1"/>
  <c r="F13" i="16" s="1"/>
  <c r="F14" i="16" s="1"/>
  <c r="F19" i="16" s="1"/>
  <c r="F20" i="16" s="1"/>
  <c r="F21" i="16" s="1"/>
  <c r="F22" i="16" s="1"/>
  <c r="F23" i="16" s="1"/>
  <c r="F28" i="16" s="1"/>
  <c r="F29" i="16" s="1"/>
  <c r="F30" i="16" s="1"/>
  <c r="F31" i="16" s="1"/>
  <c r="F32" i="16" s="1"/>
  <c r="F37" i="16" s="1"/>
  <c r="F38" i="16" s="1"/>
  <c r="F39" i="16" s="1"/>
  <c r="F40" i="16" s="1"/>
  <c r="F41" i="16" s="1"/>
  <c r="F46" i="16" s="1"/>
  <c r="F47" i="16" s="1"/>
  <c r="F48" i="16" s="1"/>
  <c r="F49" i="16" s="1"/>
  <c r="F50" i="16" s="1"/>
  <c r="F55" i="16" s="1"/>
  <c r="F56" i="16" s="1"/>
  <c r="F57" i="16" s="1"/>
  <c r="F58" i="16" s="1"/>
  <c r="F59" i="16" s="1"/>
  <c r="F64" i="16" s="1"/>
  <c r="F65" i="16" s="1"/>
  <c r="F66" i="16" s="1"/>
  <c r="F67" i="16" s="1"/>
  <c r="F68" i="16" s="1"/>
  <c r="F73" i="16" s="1"/>
  <c r="F74" i="16" s="1"/>
  <c r="F75" i="16" s="1"/>
  <c r="F76" i="16" s="1"/>
  <c r="F77" i="16" s="1"/>
  <c r="F82" i="16" s="1"/>
  <c r="F83" i="16" s="1"/>
  <c r="F84" i="16" s="1"/>
  <c r="F85" i="16" s="1"/>
  <c r="F86" i="16" s="1"/>
  <c r="F92" i="16" s="1"/>
  <c r="F93" i="16" s="1"/>
  <c r="F94" i="16" s="1"/>
  <c r="F95" i="16" s="1"/>
  <c r="F96" i="16" s="1"/>
  <c r="F101" i="16" s="1"/>
  <c r="F102" i="16" s="1"/>
  <c r="F103" i="16" s="1"/>
  <c r="F104" i="16" s="1"/>
  <c r="F105" i="16" s="1"/>
  <c r="F110" i="16" s="1"/>
  <c r="F111" i="16" s="1"/>
  <c r="F112" i="16" s="1"/>
  <c r="F113" i="16" s="1"/>
  <c r="F114" i="16" s="1"/>
  <c r="F119" i="16" s="1"/>
  <c r="F120" i="16" s="1"/>
  <c r="F121" i="16" s="1"/>
  <c r="F122" i="16" s="1"/>
  <c r="F123" i="16" s="1"/>
  <c r="F128" i="16" s="1"/>
  <c r="F129" i="16" s="1"/>
  <c r="F130" i="16" s="1"/>
  <c r="F131" i="16" s="1"/>
  <c r="F132" i="16" s="1"/>
  <c r="F137" i="16" s="1"/>
  <c r="F138" i="16" s="1"/>
  <c r="F139" i="16" s="1"/>
  <c r="F140" i="16" s="1"/>
  <c r="F141" i="16" s="1"/>
  <c r="F146" i="16" s="1"/>
  <c r="F147" i="16" s="1"/>
  <c r="F148" i="16" s="1"/>
  <c r="F149" i="16" s="1"/>
  <c r="F150" i="16" s="1"/>
  <c r="F155" i="16" s="1"/>
  <c r="F156" i="16" s="1"/>
  <c r="F157" i="16" s="1"/>
  <c r="F158" i="16" s="1"/>
  <c r="F159" i="16" s="1"/>
  <c r="F164" i="16" s="1"/>
  <c r="F165" i="16" s="1"/>
  <c r="F166" i="16" s="1"/>
  <c r="F167" i="16" s="1"/>
  <c r="F168" i="16" s="1"/>
  <c r="F173" i="16" s="1"/>
  <c r="F174" i="16" s="1"/>
  <c r="F175" i="16" s="1"/>
  <c r="F176" i="16" s="1"/>
  <c r="F177" i="16" s="1"/>
  <c r="F182" i="16" s="1"/>
  <c r="F183" i="16" s="1"/>
  <c r="F184" i="16" s="1"/>
  <c r="F185" i="16" s="1"/>
  <c r="F186" i="16" s="1"/>
  <c r="F191" i="16" s="1"/>
  <c r="F192" i="16" s="1"/>
  <c r="F193" i="16" s="1"/>
  <c r="F194" i="16" s="1"/>
  <c r="F195" i="16" s="1"/>
  <c r="F200" i="16" s="1"/>
  <c r="F201" i="16" s="1"/>
  <c r="F202" i="16" s="1"/>
  <c r="F203" i="16" s="1"/>
  <c r="F204" i="16" s="1"/>
  <c r="F209" i="16" s="1"/>
  <c r="F210" i="16" s="1"/>
  <c r="F211" i="16" s="1"/>
  <c r="F212" i="16" s="1"/>
  <c r="F213" i="16" s="1"/>
  <c r="F218" i="16" s="1"/>
  <c r="F219" i="16" s="1"/>
  <c r="F220" i="16" s="1"/>
  <c r="F221" i="16" s="1"/>
  <c r="F222" i="16" s="1"/>
  <c r="F227" i="16" s="1"/>
  <c r="F228" i="16" s="1"/>
  <c r="F229" i="16" s="1"/>
  <c r="F230" i="16" s="1"/>
  <c r="F231" i="16" s="1"/>
  <c r="F236" i="16" s="1"/>
  <c r="F237" i="16" s="1"/>
  <c r="F238" i="16" s="1"/>
  <c r="F239" i="16" s="1"/>
  <c r="F240" i="16" s="1"/>
  <c r="F245" i="16" s="1"/>
  <c r="F246" i="16" s="1"/>
  <c r="F247" i="16" s="1"/>
  <c r="F248" i="16" s="1"/>
  <c r="F249" i="16" s="1"/>
  <c r="F254" i="16" s="1"/>
  <c r="F255" i="16" s="1"/>
  <c r="F256" i="16" s="1"/>
  <c r="F257" i="16" s="1"/>
  <c r="F258" i="16" s="1"/>
  <c r="F263" i="16" s="1"/>
  <c r="F264" i="16" s="1"/>
  <c r="F265" i="16" s="1"/>
  <c r="F266" i="16" s="1"/>
  <c r="F267" i="16" s="1"/>
  <c r="F272" i="16" s="1"/>
  <c r="F273" i="16" s="1"/>
  <c r="F274" i="16" s="1"/>
  <c r="F275" i="16" s="1"/>
  <c r="F276" i="16" s="1"/>
  <c r="F281" i="16" s="1"/>
  <c r="F282" i="16" s="1"/>
  <c r="F283" i="16" s="1"/>
  <c r="F284" i="16" s="1"/>
  <c r="F285" i="16" s="1"/>
  <c r="F290" i="16" s="1"/>
  <c r="F291" i="16" s="1"/>
  <c r="F292" i="16" s="1"/>
  <c r="F293" i="16" s="1"/>
  <c r="F294" i="16" s="1"/>
  <c r="F299" i="16" s="1"/>
  <c r="F300" i="16" s="1"/>
  <c r="F301" i="16" s="1"/>
  <c r="F302" i="16" s="1"/>
  <c r="F303" i="16" s="1"/>
  <c r="F308" i="16" s="1"/>
  <c r="F309" i="16" s="1"/>
  <c r="F310" i="16" s="1"/>
  <c r="F311" i="16" s="1"/>
  <c r="F312" i="16" s="1"/>
  <c r="F317" i="16" s="1"/>
  <c r="F318" i="16" s="1"/>
  <c r="F319" i="16" s="1"/>
  <c r="F320" i="16" s="1"/>
  <c r="F321" i="16" s="1"/>
  <c r="F322" i="16" s="1"/>
  <c r="F323" i="16" s="1"/>
  <c r="F324" i="16" s="1"/>
  <c r="F325" i="16" s="1"/>
  <c r="F326" i="16" s="1"/>
  <c r="F327" i="16" s="1"/>
  <c r="F328" i="16" s="1"/>
  <c r="F333" i="16" s="1"/>
  <c r="F334" i="16" s="1"/>
  <c r="F335" i="16" s="1"/>
  <c r="F336" i="16" s="1"/>
  <c r="F337" i="16" s="1"/>
  <c r="F342" i="16" s="1"/>
  <c r="F343" i="16" s="1"/>
  <c r="F344" i="16" s="1"/>
  <c r="F345" i="16" s="1"/>
  <c r="F346" i="16" s="1"/>
  <c r="D15" i="16"/>
  <c r="E15" i="16"/>
  <c r="E49" i="14"/>
  <c r="C47" i="63"/>
  <c r="C22" i="63"/>
  <c r="E28" i="14"/>
  <c r="C26" i="63" s="1"/>
  <c r="E36" i="14"/>
  <c r="C36" i="63"/>
  <c r="E40" i="14"/>
  <c r="C38" i="63" s="1"/>
  <c r="E11" i="91"/>
  <c r="L9" i="63" s="1"/>
  <c r="E48" i="81"/>
  <c r="H46" i="63" s="1"/>
  <c r="E23" i="81"/>
  <c r="H21" i="63" s="1"/>
  <c r="E40" i="79"/>
  <c r="G38" i="63" s="1"/>
  <c r="E26" i="74"/>
  <c r="E33" i="63"/>
  <c r="E41" i="72"/>
  <c r="D39" i="63"/>
  <c r="E11" i="77"/>
  <c r="F9" i="63" s="1"/>
  <c r="E30" i="77"/>
  <c r="F28" i="63"/>
  <c r="E38" i="77"/>
  <c r="F36" i="63"/>
  <c r="E13" i="79"/>
  <c r="G11" i="63" s="1"/>
  <c r="E33" i="79"/>
  <c r="E49" i="79"/>
  <c r="G47" i="63" s="1"/>
  <c r="E12" i="81"/>
  <c r="E11" i="84"/>
  <c r="I9" i="63" s="1"/>
  <c r="E12" i="84"/>
  <c r="I10" i="63" s="1"/>
  <c r="E42" i="86"/>
  <c r="J40" i="63" s="1"/>
  <c r="E18" i="88"/>
  <c r="K16" i="63" s="1"/>
  <c r="E34" i="91"/>
  <c r="L32" i="63"/>
  <c r="E42" i="91"/>
  <c r="L40" i="63" s="1"/>
  <c r="E11" i="93"/>
  <c r="E17" i="79"/>
  <c r="G15" i="63" s="1"/>
  <c r="E32" i="79"/>
  <c r="G30" i="63"/>
  <c r="E48" i="79"/>
  <c r="G46" i="63" s="1"/>
  <c r="E26" i="84"/>
  <c r="I24" i="63" s="1"/>
  <c r="E34" i="84"/>
  <c r="I32" i="63"/>
  <c r="E13" i="86"/>
  <c r="E24" i="88"/>
  <c r="K22" i="63" s="1"/>
  <c r="E32" i="88"/>
  <c r="E40" i="88"/>
  <c r="K38" i="63"/>
  <c r="E48" i="88"/>
  <c r="K46" i="63" s="1"/>
  <c r="E28" i="93"/>
  <c r="M26" i="63" s="1"/>
  <c r="E36" i="93"/>
  <c r="M34" i="63" s="1"/>
  <c r="E44" i="93"/>
  <c r="M42" i="63"/>
  <c r="E23" i="95"/>
  <c r="N21" i="63" s="1"/>
  <c r="E41" i="95"/>
  <c r="N39" i="63" s="1"/>
  <c r="E49" i="95"/>
  <c r="N47" i="63" s="1"/>
  <c r="E28" i="79"/>
  <c r="G26" i="63"/>
  <c r="E44" i="79"/>
  <c r="G42" i="63" s="1"/>
  <c r="E27" i="81"/>
  <c r="H25" i="63" s="1"/>
  <c r="E35" i="81"/>
  <c r="H33" i="63" s="1"/>
  <c r="E36" i="81"/>
  <c r="H34" i="63" s="1"/>
  <c r="E43" i="81"/>
  <c r="H41" i="63" s="1"/>
  <c r="E30" i="86"/>
  <c r="J28" i="63" s="1"/>
  <c r="E46" i="86"/>
  <c r="J44" i="63" s="1"/>
  <c r="E38" i="91"/>
  <c r="E46" i="91"/>
  <c r="L44" i="63"/>
  <c r="E11" i="95"/>
  <c r="E24" i="63"/>
  <c r="E11" i="81"/>
  <c r="E13" i="81"/>
  <c r="H11" i="63" s="1"/>
  <c r="E37" i="81"/>
  <c r="H35" i="63" s="1"/>
  <c r="E47" i="81"/>
  <c r="H45" i="63" s="1"/>
  <c r="E32" i="81"/>
  <c r="H30" i="63" s="1"/>
  <c r="E33" i="81"/>
  <c r="H31" i="63" s="1"/>
  <c r="E29" i="81"/>
  <c r="H27" i="63" s="1"/>
  <c r="E41" i="81"/>
  <c r="H39" i="63" s="1"/>
  <c r="E30" i="81"/>
  <c r="H28" i="63" s="1"/>
  <c r="E38" i="81"/>
  <c r="H36" i="63" s="1"/>
  <c r="E50" i="81"/>
  <c r="H48" i="63" s="1"/>
  <c r="E42" i="81"/>
  <c r="H40" i="63" s="1"/>
  <c r="E44" i="81"/>
  <c r="H42" i="63"/>
  <c r="E18" i="14"/>
  <c r="E48" i="14"/>
  <c r="E40" i="72"/>
  <c r="D38" i="63"/>
  <c r="E50" i="72"/>
  <c r="D48" i="63" s="1"/>
  <c r="E17" i="74"/>
  <c r="E15" i="63" s="1"/>
  <c r="E38" i="74"/>
  <c r="E36" i="63" s="1"/>
  <c r="E48" i="77"/>
  <c r="F46" i="63" s="1"/>
  <c r="E12" i="79"/>
  <c r="G10" i="63" s="1"/>
  <c r="E14" i="79"/>
  <c r="G12" i="63" s="1"/>
  <c r="E43" i="79"/>
  <c r="G41" i="63" s="1"/>
  <c r="E45" i="79"/>
  <c r="G43" i="63" s="1"/>
  <c r="D351" i="80"/>
  <c r="E40" i="81"/>
  <c r="H38" i="63" s="1"/>
  <c r="E19" i="84"/>
  <c r="I17" i="63"/>
  <c r="E351" i="85"/>
  <c r="E23" i="86"/>
  <c r="J21" i="63" s="1"/>
  <c r="E14" i="91"/>
  <c r="L12" i="63" s="1"/>
  <c r="E24" i="91"/>
  <c r="L22" i="63" s="1"/>
  <c r="E37" i="91"/>
  <c r="L35" i="63" s="1"/>
  <c r="E48" i="91"/>
  <c r="E12" i="93"/>
  <c r="M10" i="63" s="1"/>
  <c r="E46" i="93"/>
  <c r="M44" i="63" s="1"/>
  <c r="E12" i="95"/>
  <c r="N10" i="63" s="1"/>
  <c r="E35" i="72"/>
  <c r="D33" i="63" s="1"/>
  <c r="E16" i="74"/>
  <c r="E14" i="63" s="1"/>
  <c r="E33" i="74"/>
  <c r="E31" i="63" s="1"/>
  <c r="E25" i="77"/>
  <c r="F23" i="63"/>
  <c r="E27" i="77"/>
  <c r="F25" i="63" s="1"/>
  <c r="E35" i="77"/>
  <c r="F33" i="63"/>
  <c r="E25" i="79"/>
  <c r="G23" i="63" s="1"/>
  <c r="E15" i="81"/>
  <c r="H13" i="63" s="1"/>
  <c r="E17" i="81"/>
  <c r="H15" i="63" s="1"/>
  <c r="E46" i="81"/>
  <c r="H44" i="63"/>
  <c r="E35" i="84"/>
  <c r="I33" i="63" s="1"/>
  <c r="E44" i="84"/>
  <c r="I42" i="63"/>
  <c r="E18" i="91"/>
  <c r="L16" i="63" s="1"/>
  <c r="E32" i="91"/>
  <c r="L30" i="63" s="1"/>
  <c r="E43" i="91"/>
  <c r="L41" i="63" s="1"/>
  <c r="E25" i="93"/>
  <c r="M23" i="63"/>
  <c r="E27" i="93"/>
  <c r="M25" i="63" s="1"/>
  <c r="E29" i="93"/>
  <c r="M27" i="63"/>
  <c r="E31" i="93"/>
  <c r="M29" i="63" s="1"/>
  <c r="E37" i="93"/>
  <c r="M35" i="63" s="1"/>
  <c r="E39" i="93"/>
  <c r="M37" i="63" s="1"/>
  <c r="E25" i="95"/>
  <c r="N23" i="63"/>
  <c r="E27" i="95"/>
  <c r="N25" i="63" s="1"/>
  <c r="D351" i="94"/>
  <c r="E16" i="14"/>
  <c r="C14" i="63"/>
  <c r="E25" i="74"/>
  <c r="E23" i="63"/>
  <c r="E24" i="81"/>
  <c r="H22" i="63" s="1"/>
  <c r="E37" i="84"/>
  <c r="I35" i="63" s="1"/>
  <c r="E46" i="84"/>
  <c r="E15" i="86"/>
  <c r="J13" i="63" s="1"/>
  <c r="E40" i="86"/>
  <c r="D351" i="87"/>
  <c r="E49" i="88"/>
  <c r="K47" i="63"/>
  <c r="D351" i="90"/>
  <c r="E50" i="14"/>
  <c r="C48" i="63" s="1"/>
  <c r="E39" i="74"/>
  <c r="E37" i="63" s="1"/>
  <c r="E45" i="77"/>
  <c r="F43" i="63"/>
  <c r="E49" i="77"/>
  <c r="F47" i="63" s="1"/>
  <c r="E11" i="79"/>
  <c r="G9" i="63" s="1"/>
  <c r="D351" i="78"/>
  <c r="E27" i="79"/>
  <c r="G25" i="63" s="1"/>
  <c r="E29" i="79"/>
  <c r="G27" i="63" s="1"/>
  <c r="E31" i="79"/>
  <c r="G29" i="63" s="1"/>
  <c r="E42" i="79"/>
  <c r="G40" i="63" s="1"/>
  <c r="E26" i="81"/>
  <c r="H24" i="63" s="1"/>
  <c r="E14" i="84"/>
  <c r="E28" i="84"/>
  <c r="I26" i="63" s="1"/>
  <c r="E39" i="84"/>
  <c r="I37" i="63" s="1"/>
  <c r="E48" i="84"/>
  <c r="I46" i="63" s="1"/>
  <c r="E17" i="86"/>
  <c r="J15" i="63" s="1"/>
  <c r="E29" i="86"/>
  <c r="J27" i="63" s="1"/>
  <c r="E31" i="86"/>
  <c r="J29" i="63" s="1"/>
  <c r="E11" i="88"/>
  <c r="K9" i="63" s="1"/>
  <c r="E351" i="90"/>
  <c r="E25" i="91"/>
  <c r="L23" i="63" s="1"/>
  <c r="E351" i="92"/>
  <c r="E43" i="93"/>
  <c r="M41" i="63" s="1"/>
  <c r="E351" i="94"/>
  <c r="D351" i="71"/>
  <c r="E26" i="72"/>
  <c r="D24" i="63" s="1"/>
  <c r="E28" i="72"/>
  <c r="D26" i="63" s="1"/>
  <c r="E49" i="72"/>
  <c r="E32" i="93"/>
  <c r="M30" i="63"/>
  <c r="E34" i="93"/>
  <c r="M32" i="63" s="1"/>
  <c r="E32" i="95"/>
  <c r="N30" i="63"/>
  <c r="E25" i="14"/>
  <c r="E351" i="73"/>
  <c r="E32" i="74"/>
  <c r="E30" i="63" s="1"/>
  <c r="E34" i="74"/>
  <c r="E32" i="63" s="1"/>
  <c r="E13" i="77"/>
  <c r="F11" i="63"/>
  <c r="E24" i="77"/>
  <c r="F22" i="63" s="1"/>
  <c r="E26" i="77"/>
  <c r="F24" i="63"/>
  <c r="E32" i="77"/>
  <c r="F30" i="63" s="1"/>
  <c r="E34" i="77"/>
  <c r="F32" i="63" s="1"/>
  <c r="E36" i="77"/>
  <c r="F34" i="63" s="1"/>
  <c r="E19" i="79"/>
  <c r="G17" i="63" s="1"/>
  <c r="E24" i="79"/>
  <c r="G22" i="63" s="1"/>
  <c r="E14" i="81"/>
  <c r="H12" i="63"/>
  <c r="E351" i="80"/>
  <c r="E18" i="81"/>
  <c r="H16" i="63"/>
  <c r="E34" i="81"/>
  <c r="H32" i="63"/>
  <c r="E25" i="84"/>
  <c r="I23" i="63"/>
  <c r="E12" i="86"/>
  <c r="J10" i="63" s="1"/>
  <c r="E26" i="86"/>
  <c r="J24" i="63" s="1"/>
  <c r="E17" i="88"/>
  <c r="K15" i="63"/>
  <c r="E26" i="88"/>
  <c r="K24" i="63"/>
  <c r="E28" i="88"/>
  <c r="K26" i="63"/>
  <c r="E30" i="88"/>
  <c r="K28" i="63"/>
  <c r="E17" i="91"/>
  <c r="L15" i="63" s="1"/>
  <c r="E29" i="91"/>
  <c r="L27" i="63" s="1"/>
  <c r="E50" i="91"/>
  <c r="L48" i="63" s="1"/>
  <c r="E26" i="93"/>
  <c r="M24" i="63" s="1"/>
  <c r="E30" i="93"/>
  <c r="E38" i="93"/>
  <c r="M36" i="63"/>
  <c r="E40" i="93"/>
  <c r="M38" i="63" s="1"/>
  <c r="E42" i="93"/>
  <c r="M40" i="63" s="1"/>
  <c r="E28" i="95"/>
  <c r="E30" i="95"/>
  <c r="N28" i="63" s="1"/>
  <c r="E36" i="95"/>
  <c r="N34" i="63" s="1"/>
  <c r="E38" i="95"/>
  <c r="N36" i="63" s="1"/>
  <c r="E42" i="95"/>
  <c r="N40" i="63" s="1"/>
  <c r="E44" i="95"/>
  <c r="N42" i="63"/>
  <c r="E46" i="95"/>
  <c r="N44" i="63" s="1"/>
  <c r="E48" i="95"/>
  <c r="N46" i="63" s="1"/>
  <c r="D351" i="83"/>
  <c r="D351" i="92"/>
  <c r="E18" i="86"/>
  <c r="J16" i="63"/>
  <c r="E24" i="72"/>
  <c r="D22" i="63" s="1"/>
  <c r="E43" i="95"/>
  <c r="N41" i="63" s="1"/>
  <c r="E48" i="93"/>
  <c r="M46" i="63" s="1"/>
  <c r="E49" i="91"/>
  <c r="L47" i="63" s="1"/>
  <c r="E50" i="77"/>
  <c r="F48" i="63" s="1"/>
  <c r="D351" i="76"/>
  <c r="E50" i="74"/>
  <c r="E48" i="63" s="1"/>
  <c r="D351" i="73"/>
  <c r="E23" i="14"/>
  <c r="E23" i="75" s="1"/>
  <c r="C21" i="63"/>
  <c r="E19" i="88"/>
  <c r="K17" i="63"/>
  <c r="E351" i="87"/>
  <c r="E17" i="84"/>
  <c r="I15" i="63" s="1"/>
  <c r="E15" i="79"/>
  <c r="G13" i="63" s="1"/>
  <c r="E351" i="78"/>
  <c r="E14" i="77"/>
  <c r="F12" i="63"/>
  <c r="E351" i="76"/>
  <c r="E11" i="14"/>
  <c r="C9" i="63" s="1"/>
  <c r="D31" i="63"/>
  <c r="E38" i="75"/>
  <c r="E19" i="14"/>
  <c r="C17" i="63" s="1"/>
  <c r="E31" i="74"/>
  <c r="E29" i="63"/>
  <c r="E47" i="72"/>
  <c r="D45" i="63" s="1"/>
  <c r="E44" i="72"/>
  <c r="D42" i="63" s="1"/>
  <c r="D54" i="99"/>
  <c r="E54" i="99"/>
  <c r="E31" i="14"/>
  <c r="C29" i="63" s="1"/>
  <c r="E47" i="14"/>
  <c r="E12" i="14"/>
  <c r="C10" i="63" s="1"/>
  <c r="C16" i="63"/>
  <c r="E32" i="14"/>
  <c r="C30" i="63" s="1"/>
  <c r="D15" i="63"/>
  <c r="E16" i="81"/>
  <c r="H14" i="63" s="1"/>
  <c r="L36" i="63"/>
  <c r="G31" i="63"/>
  <c r="C23" i="63"/>
  <c r="C41" i="63"/>
  <c r="C32" i="63"/>
  <c r="E34" i="75"/>
  <c r="J11" i="63"/>
  <c r="M9" i="63"/>
  <c r="H9" i="63"/>
  <c r="C40" i="63"/>
  <c r="E18" i="77"/>
  <c r="C43" i="63"/>
  <c r="E12" i="72"/>
  <c r="E19" i="74"/>
  <c r="E17" i="63" s="1"/>
  <c r="E13" i="72"/>
  <c r="E24" i="93"/>
  <c r="E39" i="14"/>
  <c r="E15" i="72"/>
  <c r="D13" i="63" s="1"/>
  <c r="E11" i="74"/>
  <c r="E9" i="63" s="1"/>
  <c r="E13" i="74"/>
  <c r="E11" i="63" s="1"/>
  <c r="E36" i="74"/>
  <c r="E34" i="63" s="1"/>
  <c r="E23" i="77"/>
  <c r="E33" i="77"/>
  <c r="E42" i="77"/>
  <c r="F40" i="63"/>
  <c r="E18" i="84"/>
  <c r="E19" i="77"/>
  <c r="F17" i="63" s="1"/>
  <c r="E31" i="77"/>
  <c r="F29" i="63" s="1"/>
  <c r="E40" i="77"/>
  <c r="F38" i="63" s="1"/>
  <c r="E28" i="77"/>
  <c r="F26" i="63" s="1"/>
  <c r="E37" i="77"/>
  <c r="F35" i="63" s="1"/>
  <c r="E47" i="77"/>
  <c r="F45" i="63" s="1"/>
  <c r="E37" i="79"/>
  <c r="G35" i="63" s="1"/>
  <c r="E47" i="79"/>
  <c r="G45" i="63"/>
  <c r="E19" i="86"/>
  <c r="J17" i="63" s="1"/>
  <c r="E26" i="75"/>
  <c r="C46" i="63"/>
  <c r="E50" i="75"/>
  <c r="E50" i="82" s="1"/>
  <c r="E23" i="82"/>
  <c r="E23" i="89" s="1"/>
  <c r="F31" i="63"/>
  <c r="D10" i="63"/>
  <c r="I16" i="63"/>
  <c r="C37" i="63"/>
  <c r="F21" i="63"/>
  <c r="M22" i="63"/>
  <c r="F16" i="63"/>
  <c r="F350" i="16"/>
  <c r="G8" i="82"/>
  <c r="G8" i="75"/>
  <c r="G8" i="89"/>
  <c r="G8" i="96"/>
  <c r="G8" i="99"/>
  <c r="C39" i="63" l="1"/>
  <c r="E41" i="75"/>
  <c r="D9" i="63"/>
  <c r="E11" i="75"/>
  <c r="E11" i="82" s="1"/>
  <c r="E11" i="89" s="1"/>
  <c r="E22" i="63"/>
  <c r="E24" i="75"/>
  <c r="E24" i="82" s="1"/>
  <c r="C28" i="63"/>
  <c r="E26" i="63"/>
  <c r="E28" i="75"/>
  <c r="E28" i="82" s="1"/>
  <c r="E28" i="89" s="1"/>
  <c r="E28" i="96" s="1"/>
  <c r="O36" i="63"/>
  <c r="G39" i="99" s="1"/>
  <c r="D14" i="63"/>
  <c r="E16" i="75"/>
  <c r="J9" i="63"/>
  <c r="G20" i="86"/>
  <c r="C15" i="63"/>
  <c r="O15" i="63" s="1"/>
  <c r="G18" i="99" s="1"/>
  <c r="E17" i="75"/>
  <c r="E17" i="82" s="1"/>
  <c r="E17" i="89" s="1"/>
  <c r="E17" i="96" s="1"/>
  <c r="D43" i="63"/>
  <c r="E45" i="75"/>
  <c r="E45" i="82" s="1"/>
  <c r="E45" i="89" s="1"/>
  <c r="E45" i="96" s="1"/>
  <c r="E38" i="82"/>
  <c r="E38" i="89" s="1"/>
  <c r="E38" i="96" s="1"/>
  <c r="E12" i="74"/>
  <c r="E29" i="74"/>
  <c r="E27" i="63" s="1"/>
  <c r="E37" i="86"/>
  <c r="J35" i="63" s="1"/>
  <c r="E35" i="93"/>
  <c r="M33" i="63" s="1"/>
  <c r="E41" i="93"/>
  <c r="M39" i="63" s="1"/>
  <c r="E24" i="95"/>
  <c r="N22" i="63" s="1"/>
  <c r="E25" i="75"/>
  <c r="E25" i="82" s="1"/>
  <c r="E25" i="89" s="1"/>
  <c r="E25" i="96" s="1"/>
  <c r="E30" i="72"/>
  <c r="D28" i="63" s="1"/>
  <c r="E16" i="77"/>
  <c r="F14" i="63" s="1"/>
  <c r="E41" i="84"/>
  <c r="I39" i="63" s="1"/>
  <c r="E27" i="86"/>
  <c r="J25" i="63" s="1"/>
  <c r="E35" i="86"/>
  <c r="J33" i="63" s="1"/>
  <c r="E45" i="86"/>
  <c r="J43" i="63" s="1"/>
  <c r="E41" i="88"/>
  <c r="K39" i="63" s="1"/>
  <c r="E15" i="93"/>
  <c r="M13" i="63" s="1"/>
  <c r="E50" i="89"/>
  <c r="E42" i="74"/>
  <c r="E40" i="63" s="1"/>
  <c r="E45" i="74"/>
  <c r="E43" i="63" s="1"/>
  <c r="E36" i="84"/>
  <c r="I34" i="63" s="1"/>
  <c r="E47" i="84"/>
  <c r="I45" i="63" s="1"/>
  <c r="E19" i="72"/>
  <c r="E36" i="72"/>
  <c r="D34" i="63" s="1"/>
  <c r="E36" i="88"/>
  <c r="K34" i="63" s="1"/>
  <c r="E35" i="14"/>
  <c r="E25" i="72"/>
  <c r="D23" i="63" s="1"/>
  <c r="E39" i="72"/>
  <c r="E39" i="81"/>
  <c r="E25" i="88"/>
  <c r="K23" i="63" s="1"/>
  <c r="E47" i="88"/>
  <c r="K45" i="63" s="1"/>
  <c r="E13" i="93"/>
  <c r="E14" i="95"/>
  <c r="N12" i="63" s="1"/>
  <c r="E34" i="95"/>
  <c r="N32" i="63" s="1"/>
  <c r="E15" i="84"/>
  <c r="I13" i="63" s="1"/>
  <c r="E37" i="74"/>
  <c r="E35" i="63" s="1"/>
  <c r="E40" i="74"/>
  <c r="E43" i="74"/>
  <c r="E49" i="74"/>
  <c r="E47" i="63" s="1"/>
  <c r="E41" i="77"/>
  <c r="F39" i="63" s="1"/>
  <c r="O39" i="63" s="1"/>
  <c r="G42" i="99" s="1"/>
  <c r="E31" i="84"/>
  <c r="I29" i="63" s="1"/>
  <c r="E34" i="88"/>
  <c r="K32" i="63" s="1"/>
  <c r="E28" i="91"/>
  <c r="L26" i="63" s="1"/>
  <c r="E40" i="95"/>
  <c r="N38" i="63" s="1"/>
  <c r="E37" i="72"/>
  <c r="E26" i="82"/>
  <c r="E26" i="89" s="1"/>
  <c r="E26" i="96" s="1"/>
  <c r="E37" i="14"/>
  <c r="C35" i="63" s="1"/>
  <c r="E12" i="77"/>
  <c r="E44" i="77"/>
  <c r="F42" i="63" s="1"/>
  <c r="E14" i="86"/>
  <c r="J12" i="63" s="1"/>
  <c r="E49" i="93"/>
  <c r="M47" i="63" s="1"/>
  <c r="E15" i="95"/>
  <c r="N13" i="63" s="1"/>
  <c r="E13" i="14"/>
  <c r="C11" i="63" s="1"/>
  <c r="E32" i="72"/>
  <c r="D30" i="63" s="1"/>
  <c r="E16" i="79"/>
  <c r="E34" i="79"/>
  <c r="G32" i="63" s="1"/>
  <c r="O32" i="63" s="1"/>
  <c r="G35" i="99" s="1"/>
  <c r="E39" i="79"/>
  <c r="G37" i="63" s="1"/>
  <c r="E49" i="81"/>
  <c r="H47" i="63" s="1"/>
  <c r="E29" i="84"/>
  <c r="I27" i="63" s="1"/>
  <c r="E43" i="84"/>
  <c r="I41" i="63" s="1"/>
  <c r="E39" i="86"/>
  <c r="J37" i="63" s="1"/>
  <c r="E29" i="88"/>
  <c r="K27" i="63" s="1"/>
  <c r="E31" i="75"/>
  <c r="E49" i="84"/>
  <c r="I47" i="63" s="1"/>
  <c r="E23" i="91"/>
  <c r="L21" i="63" s="1"/>
  <c r="O21" i="63" s="1"/>
  <c r="E26" i="91"/>
  <c r="L24" i="63" s="1"/>
  <c r="O24" i="63" s="1"/>
  <c r="G27" i="99" s="1"/>
  <c r="E17" i="93"/>
  <c r="M15" i="63" s="1"/>
  <c r="E50" i="93"/>
  <c r="M48" i="63" s="1"/>
  <c r="O48" i="63" s="1"/>
  <c r="G51" i="99" s="1"/>
  <c r="O29" i="63"/>
  <c r="G32" i="99" s="1"/>
  <c r="E14" i="75"/>
  <c r="E14" i="82" s="1"/>
  <c r="E14" i="89" s="1"/>
  <c r="E14" i="96" s="1"/>
  <c r="C12" i="63"/>
  <c r="C31" i="63"/>
  <c r="E33" i="75"/>
  <c r="E33" i="82" s="1"/>
  <c r="D25" i="63"/>
  <c r="E27" i="75"/>
  <c r="E27" i="82" s="1"/>
  <c r="E27" i="89" s="1"/>
  <c r="E27" i="96" s="1"/>
  <c r="E351" i="16"/>
  <c r="E15" i="14"/>
  <c r="E46" i="75"/>
  <c r="E46" i="82" s="1"/>
  <c r="E46" i="89" s="1"/>
  <c r="E46" i="96" s="1"/>
  <c r="C44" i="63"/>
  <c r="E18" i="72"/>
  <c r="G20" i="72" s="1"/>
  <c r="E351" i="71"/>
  <c r="D40" i="63"/>
  <c r="E10" i="63"/>
  <c r="E12" i="75"/>
  <c r="G20" i="74"/>
  <c r="D351" i="16"/>
  <c r="F353" i="16" s="1"/>
  <c r="F9" i="71" s="1"/>
  <c r="E44" i="14"/>
  <c r="D17" i="63"/>
  <c r="E19" i="75"/>
  <c r="D35" i="63"/>
  <c r="N9" i="63"/>
  <c r="E13" i="75"/>
  <c r="E13" i="82" s="1"/>
  <c r="E13" i="89" s="1"/>
  <c r="D11" i="63"/>
  <c r="E47" i="75"/>
  <c r="E47" i="82" s="1"/>
  <c r="E47" i="89" s="1"/>
  <c r="E47" i="96" s="1"/>
  <c r="C45" i="63"/>
  <c r="O45" i="63" s="1"/>
  <c r="G48" i="99" s="1"/>
  <c r="L46" i="63"/>
  <c r="G51" i="91"/>
  <c r="M28" i="63"/>
  <c r="I44" i="63"/>
  <c r="E31" i="82"/>
  <c r="E31" i="89" s="1"/>
  <c r="E31" i="96" s="1"/>
  <c r="I12" i="63"/>
  <c r="I18" i="63" s="1"/>
  <c r="G20" i="84"/>
  <c r="J38" i="63"/>
  <c r="H10" i="63"/>
  <c r="E41" i="82"/>
  <c r="N26" i="63"/>
  <c r="J18" i="63"/>
  <c r="K30" i="63"/>
  <c r="K49" i="63" s="1"/>
  <c r="G51" i="88"/>
  <c r="L49" i="63"/>
  <c r="C34" i="63"/>
  <c r="D47" i="63"/>
  <c r="E49" i="75"/>
  <c r="E33" i="86"/>
  <c r="J31" i="63" s="1"/>
  <c r="D351" i="85"/>
  <c r="E48" i="74"/>
  <c r="E30" i="79"/>
  <c r="E351" i="83"/>
  <c r="E24" i="86"/>
  <c r="E24" i="89" s="1"/>
  <c r="E12" i="91"/>
  <c r="F21" i="99"/>
  <c r="F54" i="99" s="1"/>
  <c r="E46" i="74"/>
  <c r="E44" i="63" s="1"/>
  <c r="E29" i="77"/>
  <c r="E19" i="81"/>
  <c r="H17" i="63" s="1"/>
  <c r="E15" i="88"/>
  <c r="E19" i="91"/>
  <c r="L17" i="63" s="1"/>
  <c r="O43" i="63" l="1"/>
  <c r="G46" i="99" s="1"/>
  <c r="E30" i="75"/>
  <c r="E37" i="75"/>
  <c r="E37" i="82" s="1"/>
  <c r="E37" i="89" s="1"/>
  <c r="E37" i="96" s="1"/>
  <c r="G14" i="63"/>
  <c r="G18" i="63" s="1"/>
  <c r="G20" i="79"/>
  <c r="M11" i="63"/>
  <c r="M18" i="63" s="1"/>
  <c r="G20" i="93"/>
  <c r="O35" i="63"/>
  <c r="G38" i="99" s="1"/>
  <c r="E50" i="96"/>
  <c r="O47" i="63"/>
  <c r="G50" i="99" s="1"/>
  <c r="D37" i="63"/>
  <c r="E39" i="75"/>
  <c r="E39" i="82" s="1"/>
  <c r="E39" i="89" s="1"/>
  <c r="E39" i="96" s="1"/>
  <c r="E34" i="82"/>
  <c r="E34" i="89" s="1"/>
  <c r="E34" i="96" s="1"/>
  <c r="H37" i="63"/>
  <c r="H49" i="63" s="1"/>
  <c r="G51" i="81"/>
  <c r="M49" i="63"/>
  <c r="G51" i="95"/>
  <c r="G51" i="84"/>
  <c r="G53" i="84" s="1"/>
  <c r="G51" i="72"/>
  <c r="G53" i="72" s="1"/>
  <c r="O17" i="63"/>
  <c r="G20" i="99" s="1"/>
  <c r="I49" i="63"/>
  <c r="I51" i="63" s="1"/>
  <c r="G51" i="93"/>
  <c r="E32" i="75"/>
  <c r="E32" i="82" s="1"/>
  <c r="E32" i="89" s="1"/>
  <c r="E32" i="96" s="1"/>
  <c r="O23" i="63"/>
  <c r="G26" i="99" s="1"/>
  <c r="E36" i="75"/>
  <c r="E36" i="82" s="1"/>
  <c r="E36" i="89" s="1"/>
  <c r="E36" i="96" s="1"/>
  <c r="E29" i="75"/>
  <c r="E42" i="75"/>
  <c r="E42" i="82" s="1"/>
  <c r="E42" i="89" s="1"/>
  <c r="E42" i="96" s="1"/>
  <c r="E41" i="63"/>
  <c r="O41" i="63" s="1"/>
  <c r="G44" i="99" s="1"/>
  <c r="E43" i="75"/>
  <c r="E43" i="82" s="1"/>
  <c r="E43" i="89" s="1"/>
  <c r="E43" i="96" s="1"/>
  <c r="E35" i="75"/>
  <c r="E35" i="82" s="1"/>
  <c r="E35" i="89" s="1"/>
  <c r="E35" i="96" s="1"/>
  <c r="C33" i="63"/>
  <c r="O33" i="63" s="1"/>
  <c r="G36" i="99" s="1"/>
  <c r="E13" i="96"/>
  <c r="N49" i="63"/>
  <c r="E16" i="82"/>
  <c r="E16" i="89" s="1"/>
  <c r="E16" i="96" s="1"/>
  <c r="E49" i="82"/>
  <c r="E49" i="89" s="1"/>
  <c r="E49" i="96" s="1"/>
  <c r="G20" i="95"/>
  <c r="E41" i="89"/>
  <c r="E41" i="96" s="1"/>
  <c r="O34" i="63"/>
  <c r="G37" i="99" s="1"/>
  <c r="O40" i="63"/>
  <c r="G43" i="99" s="1"/>
  <c r="F10" i="63"/>
  <c r="F18" i="63" s="1"/>
  <c r="G20" i="77"/>
  <c r="E38" i="63"/>
  <c r="E49" i="63" s="1"/>
  <c r="E40" i="75"/>
  <c r="E40" i="82" s="1"/>
  <c r="E40" i="89" s="1"/>
  <c r="E40" i="96" s="1"/>
  <c r="E23" i="96"/>
  <c r="F10" i="71"/>
  <c r="F11" i="71" s="1"/>
  <c r="F12" i="71" s="1"/>
  <c r="F13" i="71" s="1"/>
  <c r="F14" i="71" s="1"/>
  <c r="F19" i="71" s="1"/>
  <c r="F20" i="71" s="1"/>
  <c r="F21" i="71" s="1"/>
  <c r="F22" i="71" s="1"/>
  <c r="F23" i="71" s="1"/>
  <c r="F28" i="71" s="1"/>
  <c r="F29" i="71" s="1"/>
  <c r="F30" i="71" s="1"/>
  <c r="F31" i="71" s="1"/>
  <c r="F32" i="71" s="1"/>
  <c r="F37" i="71" s="1"/>
  <c r="F38" i="71" s="1"/>
  <c r="F39" i="71" s="1"/>
  <c r="F40" i="71" s="1"/>
  <c r="F41" i="71" s="1"/>
  <c r="F46" i="71" s="1"/>
  <c r="F47" i="71" s="1"/>
  <c r="F48" i="71" s="1"/>
  <c r="F49" i="71" s="1"/>
  <c r="F50" i="71" s="1"/>
  <c r="F55" i="71" s="1"/>
  <c r="F56" i="71" s="1"/>
  <c r="F57" i="71" s="1"/>
  <c r="F58" i="71" s="1"/>
  <c r="F59" i="71" s="1"/>
  <c r="F64" i="71" s="1"/>
  <c r="F65" i="71" s="1"/>
  <c r="F66" i="71" s="1"/>
  <c r="F67" i="71" s="1"/>
  <c r="F68" i="71" s="1"/>
  <c r="F73" i="71" s="1"/>
  <c r="F74" i="71" s="1"/>
  <c r="F75" i="71" s="1"/>
  <c r="F76" i="71" s="1"/>
  <c r="F77" i="71" s="1"/>
  <c r="F82" i="71" s="1"/>
  <c r="F83" i="71" s="1"/>
  <c r="F84" i="71" s="1"/>
  <c r="F85" i="71" s="1"/>
  <c r="F86" i="71" s="1"/>
  <c r="F92" i="71" s="1"/>
  <c r="F93" i="71" s="1"/>
  <c r="F94" i="71" s="1"/>
  <c r="F95" i="71" s="1"/>
  <c r="F96" i="71" s="1"/>
  <c r="F101" i="71" s="1"/>
  <c r="F102" i="71" s="1"/>
  <c r="F103" i="71" s="1"/>
  <c r="F104" i="71" s="1"/>
  <c r="F105" i="71" s="1"/>
  <c r="F110" i="71" s="1"/>
  <c r="F111" i="71" s="1"/>
  <c r="F112" i="71" s="1"/>
  <c r="F113" i="71" s="1"/>
  <c r="F114" i="71" s="1"/>
  <c r="F119" i="71" s="1"/>
  <c r="F120" i="71" s="1"/>
  <c r="F121" i="71" s="1"/>
  <c r="F122" i="71" s="1"/>
  <c r="F123" i="71" s="1"/>
  <c r="F128" i="71" s="1"/>
  <c r="F129" i="71" s="1"/>
  <c r="F130" i="71" s="1"/>
  <c r="F131" i="71" s="1"/>
  <c r="F132" i="71" s="1"/>
  <c r="F137" i="71" s="1"/>
  <c r="F138" i="71" s="1"/>
  <c r="F139" i="71" s="1"/>
  <c r="F140" i="71" s="1"/>
  <c r="F141" i="71" s="1"/>
  <c r="F146" i="71" s="1"/>
  <c r="F147" i="71" s="1"/>
  <c r="F148" i="71" s="1"/>
  <c r="F149" i="71" s="1"/>
  <c r="F150" i="71" s="1"/>
  <c r="F155" i="71" s="1"/>
  <c r="F156" i="71" s="1"/>
  <c r="F157" i="71" s="1"/>
  <c r="F158" i="71" s="1"/>
  <c r="F159" i="71" s="1"/>
  <c r="F164" i="71" s="1"/>
  <c r="F165" i="71" s="1"/>
  <c r="F166" i="71" s="1"/>
  <c r="F167" i="71" s="1"/>
  <c r="F168" i="71" s="1"/>
  <c r="F173" i="71" s="1"/>
  <c r="F174" i="71" s="1"/>
  <c r="F175" i="71" s="1"/>
  <c r="F176" i="71" s="1"/>
  <c r="F177" i="71" s="1"/>
  <c r="F182" i="71" s="1"/>
  <c r="F183" i="71" s="1"/>
  <c r="F184" i="71" s="1"/>
  <c r="F185" i="71" s="1"/>
  <c r="F186" i="71" s="1"/>
  <c r="F191" i="71" s="1"/>
  <c r="F192" i="71" s="1"/>
  <c r="F193" i="71" s="1"/>
  <c r="F194" i="71" s="1"/>
  <c r="F195" i="71" s="1"/>
  <c r="F200" i="71" s="1"/>
  <c r="F201" i="71" s="1"/>
  <c r="F202" i="71" s="1"/>
  <c r="F203" i="71" s="1"/>
  <c r="F204" i="71" s="1"/>
  <c r="F209" i="71" s="1"/>
  <c r="F210" i="71" s="1"/>
  <c r="F211" i="71" s="1"/>
  <c r="F212" i="71" s="1"/>
  <c r="F213" i="71" s="1"/>
  <c r="F218" i="71" s="1"/>
  <c r="F219" i="71" s="1"/>
  <c r="F220" i="71" s="1"/>
  <c r="F221" i="71" s="1"/>
  <c r="F222" i="71" s="1"/>
  <c r="F227" i="71" s="1"/>
  <c r="F228" i="71" s="1"/>
  <c r="F229" i="71" s="1"/>
  <c r="F230" i="71" s="1"/>
  <c r="F231" i="71" s="1"/>
  <c r="F236" i="71" s="1"/>
  <c r="F237" i="71" s="1"/>
  <c r="F238" i="71" s="1"/>
  <c r="F239" i="71" s="1"/>
  <c r="F240" i="71" s="1"/>
  <c r="F245" i="71" s="1"/>
  <c r="F246" i="71" s="1"/>
  <c r="F247" i="71" s="1"/>
  <c r="F248" i="71" s="1"/>
  <c r="F249" i="71" s="1"/>
  <c r="F254" i="71" s="1"/>
  <c r="F255" i="71" s="1"/>
  <c r="F256" i="71" s="1"/>
  <c r="F257" i="71" s="1"/>
  <c r="F258" i="71" s="1"/>
  <c r="F263" i="71" s="1"/>
  <c r="F264" i="71" s="1"/>
  <c r="F265" i="71" s="1"/>
  <c r="F266" i="71" s="1"/>
  <c r="F267" i="71" s="1"/>
  <c r="F272" i="71" s="1"/>
  <c r="F273" i="71" s="1"/>
  <c r="F274" i="71" s="1"/>
  <c r="F275" i="71" s="1"/>
  <c r="F276" i="71" s="1"/>
  <c r="F281" i="71" s="1"/>
  <c r="F282" i="71" s="1"/>
  <c r="F283" i="71" s="1"/>
  <c r="F284" i="71" s="1"/>
  <c r="F285" i="71" s="1"/>
  <c r="F290" i="71" s="1"/>
  <c r="F291" i="71" s="1"/>
  <c r="F292" i="71" s="1"/>
  <c r="F293" i="71" s="1"/>
  <c r="F294" i="71" s="1"/>
  <c r="F299" i="71" s="1"/>
  <c r="F300" i="71" s="1"/>
  <c r="F301" i="71" s="1"/>
  <c r="F302" i="71" s="1"/>
  <c r="F303" i="71" s="1"/>
  <c r="F308" i="71" s="1"/>
  <c r="F309" i="71" s="1"/>
  <c r="F310" i="71" s="1"/>
  <c r="F311" i="71" s="1"/>
  <c r="F312" i="71" s="1"/>
  <c r="F317" i="71" s="1"/>
  <c r="F318" i="71" s="1"/>
  <c r="F319" i="71" s="1"/>
  <c r="F320" i="71" s="1"/>
  <c r="F321" i="71" s="1"/>
  <c r="F322" i="71" s="1"/>
  <c r="F323" i="71" s="1"/>
  <c r="F324" i="71" s="1"/>
  <c r="F325" i="71" s="1"/>
  <c r="F326" i="71" s="1"/>
  <c r="F327" i="71" s="1"/>
  <c r="F328" i="71" s="1"/>
  <c r="F333" i="71" s="1"/>
  <c r="F334" i="71" s="1"/>
  <c r="F335" i="71" s="1"/>
  <c r="F336" i="71" s="1"/>
  <c r="F337" i="71" s="1"/>
  <c r="F342" i="71" s="1"/>
  <c r="F343" i="71" s="1"/>
  <c r="F344" i="71" s="1"/>
  <c r="F345" i="71" s="1"/>
  <c r="F346" i="71" s="1"/>
  <c r="F350" i="71"/>
  <c r="F353" i="71" s="1"/>
  <c r="F9" i="73" s="1"/>
  <c r="L10" i="63"/>
  <c r="L18" i="63" s="1"/>
  <c r="L51" i="63" s="1"/>
  <c r="G20" i="91"/>
  <c r="G53" i="91" s="1"/>
  <c r="C42" i="63"/>
  <c r="O42" i="63" s="1"/>
  <c r="G45" i="99" s="1"/>
  <c r="E44" i="75"/>
  <c r="E44" i="82" s="1"/>
  <c r="E44" i="89" s="1"/>
  <c r="E44" i="96" s="1"/>
  <c r="O12" i="63"/>
  <c r="G15" i="99" s="1"/>
  <c r="C18" i="63"/>
  <c r="F27" i="63"/>
  <c r="F49" i="63" s="1"/>
  <c r="F51" i="63" s="1"/>
  <c r="G51" i="77"/>
  <c r="G53" i="77" s="1"/>
  <c r="J22" i="63"/>
  <c r="G51" i="86"/>
  <c r="G53" i="86" s="1"/>
  <c r="E15" i="75"/>
  <c r="E15" i="82" s="1"/>
  <c r="E15" i="89" s="1"/>
  <c r="E15" i="96" s="1"/>
  <c r="C13" i="63"/>
  <c r="O25" i="63"/>
  <c r="G28" i="99" s="1"/>
  <c r="D49" i="63"/>
  <c r="H18" i="63"/>
  <c r="H51" i="63" s="1"/>
  <c r="E11" i="96"/>
  <c r="G51" i="74"/>
  <c r="G53" i="74" s="1"/>
  <c r="E19" i="82"/>
  <c r="E19" i="89" s="1"/>
  <c r="E19" i="96" s="1"/>
  <c r="G24" i="99"/>
  <c r="E18" i="63"/>
  <c r="O10" i="63"/>
  <c r="G13" i="99" s="1"/>
  <c r="E18" i="75"/>
  <c r="E18" i="82" s="1"/>
  <c r="E18" i="89" s="1"/>
  <c r="E18" i="96" s="1"/>
  <c r="D16" i="63"/>
  <c r="O16" i="63" s="1"/>
  <c r="G19" i="99" s="1"/>
  <c r="E33" i="89"/>
  <c r="E33" i="96" s="1"/>
  <c r="G20" i="14"/>
  <c r="E46" i="63"/>
  <c r="O46" i="63" s="1"/>
  <c r="G49" i="99" s="1"/>
  <c r="E48" i="75"/>
  <c r="E48" i="82" s="1"/>
  <c r="E48" i="89" s="1"/>
  <c r="E48" i="96" s="1"/>
  <c r="O30" i="63"/>
  <c r="G33" i="99" s="1"/>
  <c r="E24" i="96"/>
  <c r="O26" i="63"/>
  <c r="G29" i="99" s="1"/>
  <c r="N18" i="63"/>
  <c r="N51" i="63" s="1"/>
  <c r="O9" i="63"/>
  <c r="G20" i="81"/>
  <c r="G53" i="81" s="1"/>
  <c r="E29" i="82"/>
  <c r="E29" i="89" s="1"/>
  <c r="E29" i="96" s="1"/>
  <c r="E12" i="82"/>
  <c r="G20" i="75"/>
  <c r="K13" i="63"/>
  <c r="K18" i="63" s="1"/>
  <c r="K51" i="63" s="1"/>
  <c r="G20" i="88"/>
  <c r="G53" i="88" s="1"/>
  <c r="G28" i="63"/>
  <c r="E30" i="82"/>
  <c r="E30" i="89" s="1"/>
  <c r="E30" i="96" s="1"/>
  <c r="G51" i="79"/>
  <c r="G53" i="79" s="1"/>
  <c r="G51" i="14"/>
  <c r="G53" i="95"/>
  <c r="O44" i="63"/>
  <c r="G47" i="99" s="1"/>
  <c r="O31" i="63"/>
  <c r="G34" i="99" s="1"/>
  <c r="M51" i="63" l="1"/>
  <c r="O14" i="63"/>
  <c r="G17" i="99" s="1"/>
  <c r="G51" i="75"/>
  <c r="O37" i="63"/>
  <c r="G40" i="99" s="1"/>
  <c r="O38" i="63"/>
  <c r="G41" i="99" s="1"/>
  <c r="O11" i="63"/>
  <c r="G14" i="99" s="1"/>
  <c r="G53" i="93"/>
  <c r="G51" i="82"/>
  <c r="G53" i="75"/>
  <c r="G55" i="75" s="1"/>
  <c r="E51" i="63"/>
  <c r="O27" i="63"/>
  <c r="G30" i="99" s="1"/>
  <c r="E12" i="89"/>
  <c r="G20" i="82"/>
  <c r="G12" i="99"/>
  <c r="G51" i="89"/>
  <c r="O13" i="63"/>
  <c r="G16" i="99" s="1"/>
  <c r="J49" i="63"/>
  <c r="J51" i="63" s="1"/>
  <c r="O22" i="63"/>
  <c r="C49" i="63"/>
  <c r="C51" i="63" s="1"/>
  <c r="C53" i="63" s="1"/>
  <c r="D18" i="63"/>
  <c r="D51" i="63" s="1"/>
  <c r="G51" i="96"/>
  <c r="G53" i="14"/>
  <c r="G55" i="14" s="1"/>
  <c r="G8" i="72" s="1"/>
  <c r="G55" i="72" s="1"/>
  <c r="G8" i="74" s="1"/>
  <c r="G55" i="74" s="1"/>
  <c r="G8" i="77" s="1"/>
  <c r="G55" i="77" s="1"/>
  <c r="G8" i="79" s="1"/>
  <c r="G55" i="79" s="1"/>
  <c r="G8" i="81" s="1"/>
  <c r="G55" i="81" s="1"/>
  <c r="G8" i="84" s="1"/>
  <c r="G55" i="84" s="1"/>
  <c r="G8" i="86" s="1"/>
  <c r="G55" i="86" s="1"/>
  <c r="G8" i="88" s="1"/>
  <c r="G55" i="88" s="1"/>
  <c r="G8" i="91" s="1"/>
  <c r="G55" i="91" s="1"/>
  <c r="G8" i="93" s="1"/>
  <c r="G55" i="93" s="1"/>
  <c r="G8" i="95" s="1"/>
  <c r="G55" i="95" s="1"/>
  <c r="O28" i="63"/>
  <c r="G31" i="99" s="1"/>
  <c r="G49" i="63"/>
  <c r="G51" i="63" s="1"/>
  <c r="F10" i="73"/>
  <c r="F11" i="73" s="1"/>
  <c r="F12" i="73" s="1"/>
  <c r="F13" i="73" s="1"/>
  <c r="F14" i="73" s="1"/>
  <c r="F19" i="73" s="1"/>
  <c r="F20" i="73" s="1"/>
  <c r="F21" i="73" s="1"/>
  <c r="F22" i="73" s="1"/>
  <c r="F23" i="73" s="1"/>
  <c r="F28" i="73" s="1"/>
  <c r="F29" i="73" s="1"/>
  <c r="F30" i="73" s="1"/>
  <c r="F31" i="73" s="1"/>
  <c r="F32" i="73" s="1"/>
  <c r="F37" i="73" s="1"/>
  <c r="F38" i="73" s="1"/>
  <c r="F39" i="73" s="1"/>
  <c r="F40" i="73" s="1"/>
  <c r="F41" i="73" s="1"/>
  <c r="F46" i="73" s="1"/>
  <c r="F47" i="73" s="1"/>
  <c r="F48" i="73" s="1"/>
  <c r="F49" i="73" s="1"/>
  <c r="F50" i="73" s="1"/>
  <c r="F55" i="73" s="1"/>
  <c r="F56" i="73" s="1"/>
  <c r="F57" i="73" s="1"/>
  <c r="F58" i="73" s="1"/>
  <c r="F59" i="73" s="1"/>
  <c r="F64" i="73" s="1"/>
  <c r="F65" i="73" s="1"/>
  <c r="F66" i="73" s="1"/>
  <c r="F67" i="73" s="1"/>
  <c r="F68" i="73" s="1"/>
  <c r="F73" i="73" s="1"/>
  <c r="F74" i="73" s="1"/>
  <c r="F75" i="73" s="1"/>
  <c r="F76" i="73" s="1"/>
  <c r="F77" i="73" s="1"/>
  <c r="F82" i="73" s="1"/>
  <c r="F83" i="73" s="1"/>
  <c r="F84" i="73" s="1"/>
  <c r="F85" i="73" s="1"/>
  <c r="F86" i="73" s="1"/>
  <c r="F92" i="73" s="1"/>
  <c r="F93" i="73" s="1"/>
  <c r="F94" i="73" s="1"/>
  <c r="F95" i="73" s="1"/>
  <c r="F96" i="73" s="1"/>
  <c r="F101" i="73" s="1"/>
  <c r="F102" i="73" s="1"/>
  <c r="F103" i="73" s="1"/>
  <c r="F104" i="73" s="1"/>
  <c r="F105" i="73" s="1"/>
  <c r="F110" i="73" s="1"/>
  <c r="F111" i="73" s="1"/>
  <c r="F112" i="73" s="1"/>
  <c r="F113" i="73" s="1"/>
  <c r="F114" i="73" s="1"/>
  <c r="F119" i="73" s="1"/>
  <c r="F120" i="73" s="1"/>
  <c r="F121" i="73" s="1"/>
  <c r="F122" i="73" s="1"/>
  <c r="F123" i="73" s="1"/>
  <c r="F128" i="73" s="1"/>
  <c r="F129" i="73" s="1"/>
  <c r="F130" i="73" s="1"/>
  <c r="F131" i="73" s="1"/>
  <c r="F132" i="73" s="1"/>
  <c r="F137" i="73" s="1"/>
  <c r="F138" i="73" s="1"/>
  <c r="F139" i="73" s="1"/>
  <c r="F140" i="73" s="1"/>
  <c r="F141" i="73" s="1"/>
  <c r="F146" i="73" s="1"/>
  <c r="F147" i="73" s="1"/>
  <c r="F148" i="73" s="1"/>
  <c r="F149" i="73" s="1"/>
  <c r="F150" i="73" s="1"/>
  <c r="F155" i="73" s="1"/>
  <c r="F156" i="73" s="1"/>
  <c r="F157" i="73" s="1"/>
  <c r="F158" i="73" s="1"/>
  <c r="F159" i="73" s="1"/>
  <c r="F164" i="73" s="1"/>
  <c r="F165" i="73" s="1"/>
  <c r="F166" i="73" s="1"/>
  <c r="F167" i="73" s="1"/>
  <c r="F168" i="73" s="1"/>
  <c r="F173" i="73" s="1"/>
  <c r="F174" i="73" s="1"/>
  <c r="F175" i="73" s="1"/>
  <c r="F176" i="73" s="1"/>
  <c r="F177" i="73" s="1"/>
  <c r="F182" i="73" s="1"/>
  <c r="F183" i="73" s="1"/>
  <c r="F184" i="73" s="1"/>
  <c r="F185" i="73" s="1"/>
  <c r="F186" i="73" s="1"/>
  <c r="F191" i="73" s="1"/>
  <c r="F192" i="73" s="1"/>
  <c r="F193" i="73" s="1"/>
  <c r="F194" i="73" s="1"/>
  <c r="F195" i="73" s="1"/>
  <c r="F200" i="73" s="1"/>
  <c r="F201" i="73" s="1"/>
  <c r="F202" i="73" s="1"/>
  <c r="F203" i="73" s="1"/>
  <c r="F204" i="73" s="1"/>
  <c r="F209" i="73" s="1"/>
  <c r="F210" i="73" s="1"/>
  <c r="F211" i="73" s="1"/>
  <c r="F212" i="73" s="1"/>
  <c r="F213" i="73" s="1"/>
  <c r="F218" i="73" s="1"/>
  <c r="F219" i="73" s="1"/>
  <c r="F220" i="73" s="1"/>
  <c r="F221" i="73" s="1"/>
  <c r="F222" i="73" s="1"/>
  <c r="F227" i="73" s="1"/>
  <c r="F228" i="73" s="1"/>
  <c r="F229" i="73" s="1"/>
  <c r="F230" i="73" s="1"/>
  <c r="F231" i="73" s="1"/>
  <c r="F236" i="73" s="1"/>
  <c r="F237" i="73" s="1"/>
  <c r="F238" i="73" s="1"/>
  <c r="F239" i="73" s="1"/>
  <c r="F240" i="73" s="1"/>
  <c r="F245" i="73" s="1"/>
  <c r="F246" i="73" s="1"/>
  <c r="F247" i="73" s="1"/>
  <c r="F248" i="73" s="1"/>
  <c r="F249" i="73" s="1"/>
  <c r="F254" i="73" s="1"/>
  <c r="F255" i="73" s="1"/>
  <c r="F256" i="73" s="1"/>
  <c r="F257" i="73" s="1"/>
  <c r="F258" i="73" s="1"/>
  <c r="F263" i="73" s="1"/>
  <c r="F264" i="73" s="1"/>
  <c r="F265" i="73" s="1"/>
  <c r="F266" i="73" s="1"/>
  <c r="F267" i="73" s="1"/>
  <c r="F272" i="73" s="1"/>
  <c r="F273" i="73" s="1"/>
  <c r="F274" i="73" s="1"/>
  <c r="F275" i="73" s="1"/>
  <c r="F276" i="73" s="1"/>
  <c r="F281" i="73" s="1"/>
  <c r="F282" i="73" s="1"/>
  <c r="F283" i="73" s="1"/>
  <c r="F284" i="73" s="1"/>
  <c r="F285" i="73" s="1"/>
  <c r="F290" i="73" s="1"/>
  <c r="F291" i="73" s="1"/>
  <c r="F292" i="73" s="1"/>
  <c r="F293" i="73" s="1"/>
  <c r="F294" i="73" s="1"/>
  <c r="F299" i="73" s="1"/>
  <c r="F300" i="73" s="1"/>
  <c r="F301" i="73" s="1"/>
  <c r="F302" i="73" s="1"/>
  <c r="F303" i="73" s="1"/>
  <c r="F308" i="73" s="1"/>
  <c r="F309" i="73" s="1"/>
  <c r="F310" i="73" s="1"/>
  <c r="F311" i="73" s="1"/>
  <c r="F312" i="73" s="1"/>
  <c r="F317" i="73" s="1"/>
  <c r="F318" i="73" s="1"/>
  <c r="F319" i="73" s="1"/>
  <c r="F320" i="73" s="1"/>
  <c r="F321" i="73" s="1"/>
  <c r="F322" i="73" s="1"/>
  <c r="F323" i="73" s="1"/>
  <c r="F324" i="73" s="1"/>
  <c r="F325" i="73" s="1"/>
  <c r="F326" i="73" s="1"/>
  <c r="F327" i="73" s="1"/>
  <c r="F328" i="73" s="1"/>
  <c r="F333" i="73" s="1"/>
  <c r="F334" i="73" s="1"/>
  <c r="F335" i="73" s="1"/>
  <c r="F336" i="73" s="1"/>
  <c r="F337" i="73" s="1"/>
  <c r="F342" i="73" s="1"/>
  <c r="F343" i="73" s="1"/>
  <c r="F344" i="73" s="1"/>
  <c r="F345" i="73" s="1"/>
  <c r="F346" i="73" s="1"/>
  <c r="F350" i="73"/>
  <c r="F353" i="73" s="1"/>
  <c r="F9" i="76" s="1"/>
  <c r="G21" i="99" l="1"/>
  <c r="G53" i="82"/>
  <c r="G55" i="82" s="1"/>
  <c r="D6" i="63"/>
  <c r="D53" i="63" s="1"/>
  <c r="C58" i="63"/>
  <c r="O18" i="63"/>
  <c r="E12" i="96"/>
  <c r="G20" i="96" s="1"/>
  <c r="G53" i="96" s="1"/>
  <c r="G55" i="96" s="1"/>
  <c r="G20" i="89"/>
  <c r="G53" i="89" s="1"/>
  <c r="G55" i="89" s="1"/>
  <c r="F10" i="76"/>
  <c r="F11" i="76" s="1"/>
  <c r="F12" i="76" s="1"/>
  <c r="F13" i="76" s="1"/>
  <c r="F14" i="76" s="1"/>
  <c r="F19" i="76" s="1"/>
  <c r="F20" i="76" s="1"/>
  <c r="F21" i="76" s="1"/>
  <c r="F22" i="76" s="1"/>
  <c r="F23" i="76" s="1"/>
  <c r="F28" i="76" s="1"/>
  <c r="F29" i="76" s="1"/>
  <c r="F30" i="76" s="1"/>
  <c r="F31" i="76" s="1"/>
  <c r="F32" i="76" s="1"/>
  <c r="F37" i="76" s="1"/>
  <c r="F38" i="76" s="1"/>
  <c r="F39" i="76" s="1"/>
  <c r="F40" i="76" s="1"/>
  <c r="F41" i="76" s="1"/>
  <c r="F46" i="76" s="1"/>
  <c r="F47" i="76" s="1"/>
  <c r="F48" i="76" s="1"/>
  <c r="F49" i="76" s="1"/>
  <c r="F50" i="76" s="1"/>
  <c r="F55" i="76" s="1"/>
  <c r="F56" i="76" s="1"/>
  <c r="F57" i="76" s="1"/>
  <c r="F58" i="76" s="1"/>
  <c r="F59" i="76" s="1"/>
  <c r="F64" i="76" s="1"/>
  <c r="F65" i="76" s="1"/>
  <c r="F66" i="76" s="1"/>
  <c r="F67" i="76" s="1"/>
  <c r="F68" i="76" s="1"/>
  <c r="F73" i="76" s="1"/>
  <c r="F74" i="76" s="1"/>
  <c r="F75" i="76" s="1"/>
  <c r="F76" i="76" s="1"/>
  <c r="F77" i="76" s="1"/>
  <c r="F82" i="76" s="1"/>
  <c r="F83" i="76" s="1"/>
  <c r="F84" i="76" s="1"/>
  <c r="F85" i="76" s="1"/>
  <c r="F86" i="76" s="1"/>
  <c r="F92" i="76" s="1"/>
  <c r="F93" i="76" s="1"/>
  <c r="F94" i="76" s="1"/>
  <c r="F95" i="76" s="1"/>
  <c r="F96" i="76" s="1"/>
  <c r="F101" i="76" s="1"/>
  <c r="F102" i="76" s="1"/>
  <c r="F103" i="76" s="1"/>
  <c r="F104" i="76" s="1"/>
  <c r="F105" i="76" s="1"/>
  <c r="F110" i="76" s="1"/>
  <c r="F111" i="76" s="1"/>
  <c r="F112" i="76" s="1"/>
  <c r="F113" i="76" s="1"/>
  <c r="F114" i="76" s="1"/>
  <c r="F119" i="76" s="1"/>
  <c r="F120" i="76" s="1"/>
  <c r="F121" i="76" s="1"/>
  <c r="F122" i="76" s="1"/>
  <c r="F123" i="76" s="1"/>
  <c r="F128" i="76" s="1"/>
  <c r="F129" i="76" s="1"/>
  <c r="F130" i="76" s="1"/>
  <c r="F131" i="76" s="1"/>
  <c r="F132" i="76" s="1"/>
  <c r="F137" i="76" s="1"/>
  <c r="F138" i="76" s="1"/>
  <c r="F139" i="76" s="1"/>
  <c r="F140" i="76" s="1"/>
  <c r="F141" i="76" s="1"/>
  <c r="F146" i="76" s="1"/>
  <c r="F147" i="76" s="1"/>
  <c r="F148" i="76" s="1"/>
  <c r="F149" i="76" s="1"/>
  <c r="F150" i="76" s="1"/>
  <c r="F155" i="76" s="1"/>
  <c r="F156" i="76" s="1"/>
  <c r="F157" i="76" s="1"/>
  <c r="F158" i="76" s="1"/>
  <c r="F159" i="76" s="1"/>
  <c r="F164" i="76" s="1"/>
  <c r="F165" i="76" s="1"/>
  <c r="F166" i="76" s="1"/>
  <c r="F167" i="76" s="1"/>
  <c r="F168" i="76" s="1"/>
  <c r="F173" i="76" s="1"/>
  <c r="F174" i="76" s="1"/>
  <c r="F175" i="76" s="1"/>
  <c r="F176" i="76" s="1"/>
  <c r="F177" i="76" s="1"/>
  <c r="F182" i="76" s="1"/>
  <c r="F183" i="76" s="1"/>
  <c r="F184" i="76" s="1"/>
  <c r="F185" i="76" s="1"/>
  <c r="F186" i="76" s="1"/>
  <c r="F191" i="76" s="1"/>
  <c r="F192" i="76" s="1"/>
  <c r="F193" i="76" s="1"/>
  <c r="F194" i="76" s="1"/>
  <c r="F195" i="76" s="1"/>
  <c r="F200" i="76" s="1"/>
  <c r="F201" i="76" s="1"/>
  <c r="F202" i="76" s="1"/>
  <c r="F203" i="76" s="1"/>
  <c r="F204" i="76" s="1"/>
  <c r="F209" i="76" s="1"/>
  <c r="F210" i="76" s="1"/>
  <c r="F211" i="76" s="1"/>
  <c r="F212" i="76" s="1"/>
  <c r="F213" i="76" s="1"/>
  <c r="F218" i="76" s="1"/>
  <c r="F219" i="76" s="1"/>
  <c r="F220" i="76" s="1"/>
  <c r="F221" i="76" s="1"/>
  <c r="F222" i="76" s="1"/>
  <c r="F227" i="76" s="1"/>
  <c r="F228" i="76" s="1"/>
  <c r="F229" i="76" s="1"/>
  <c r="F230" i="76" s="1"/>
  <c r="F231" i="76" s="1"/>
  <c r="F236" i="76" s="1"/>
  <c r="F237" i="76" s="1"/>
  <c r="F238" i="76" s="1"/>
  <c r="F239" i="76" s="1"/>
  <c r="F240" i="76" s="1"/>
  <c r="F245" i="76" s="1"/>
  <c r="F246" i="76" s="1"/>
  <c r="F247" i="76" s="1"/>
  <c r="F248" i="76" s="1"/>
  <c r="F249" i="76" s="1"/>
  <c r="F254" i="76" s="1"/>
  <c r="F255" i="76" s="1"/>
  <c r="F256" i="76" s="1"/>
  <c r="F257" i="76" s="1"/>
  <c r="F258" i="76" s="1"/>
  <c r="F263" i="76" s="1"/>
  <c r="F264" i="76" s="1"/>
  <c r="F265" i="76" s="1"/>
  <c r="F266" i="76" s="1"/>
  <c r="F267" i="76" s="1"/>
  <c r="F272" i="76" s="1"/>
  <c r="F273" i="76" s="1"/>
  <c r="F274" i="76" s="1"/>
  <c r="F275" i="76" s="1"/>
  <c r="F276" i="76" s="1"/>
  <c r="F281" i="76" s="1"/>
  <c r="F282" i="76" s="1"/>
  <c r="F283" i="76" s="1"/>
  <c r="F284" i="76" s="1"/>
  <c r="F285" i="76" s="1"/>
  <c r="F290" i="76" s="1"/>
  <c r="F291" i="76" s="1"/>
  <c r="F292" i="76" s="1"/>
  <c r="F293" i="76" s="1"/>
  <c r="F294" i="76" s="1"/>
  <c r="F299" i="76" s="1"/>
  <c r="F300" i="76" s="1"/>
  <c r="F301" i="76" s="1"/>
  <c r="F302" i="76" s="1"/>
  <c r="F303" i="76" s="1"/>
  <c r="F308" i="76" s="1"/>
  <c r="F309" i="76" s="1"/>
  <c r="F310" i="76" s="1"/>
  <c r="F311" i="76" s="1"/>
  <c r="F312" i="76" s="1"/>
  <c r="F317" i="76" s="1"/>
  <c r="F318" i="76" s="1"/>
  <c r="F319" i="76" s="1"/>
  <c r="F320" i="76" s="1"/>
  <c r="F321" i="76" s="1"/>
  <c r="F322" i="76" s="1"/>
  <c r="F323" i="76" s="1"/>
  <c r="F324" i="76" s="1"/>
  <c r="F325" i="76" s="1"/>
  <c r="F326" i="76" s="1"/>
  <c r="F327" i="76" s="1"/>
  <c r="F328" i="76" s="1"/>
  <c r="F333" i="76" s="1"/>
  <c r="F334" i="76" s="1"/>
  <c r="F335" i="76" s="1"/>
  <c r="F336" i="76" s="1"/>
  <c r="F337" i="76" s="1"/>
  <c r="F342" i="76" s="1"/>
  <c r="F343" i="76" s="1"/>
  <c r="F344" i="76" s="1"/>
  <c r="F345" i="76" s="1"/>
  <c r="F346" i="76" s="1"/>
  <c r="F350" i="76"/>
  <c r="F353" i="76" s="1"/>
  <c r="F9" i="78" s="1"/>
  <c r="G25" i="99"/>
  <c r="G52" i="99" s="1"/>
  <c r="G54" i="99" s="1"/>
  <c r="G56" i="99" s="1"/>
  <c r="O49" i="63"/>
  <c r="O51" i="63" l="1"/>
  <c r="O53" i="63" s="1"/>
  <c r="F10" i="78"/>
  <c r="F11" i="78" s="1"/>
  <c r="F12" i="78" s="1"/>
  <c r="F13" i="78" s="1"/>
  <c r="F14" i="78" s="1"/>
  <c r="F19" i="78" s="1"/>
  <c r="F20" i="78" s="1"/>
  <c r="F21" i="78" s="1"/>
  <c r="F22" i="78" s="1"/>
  <c r="F23" i="78" s="1"/>
  <c r="F28" i="78" s="1"/>
  <c r="F29" i="78" s="1"/>
  <c r="F30" i="78" s="1"/>
  <c r="F31" i="78" s="1"/>
  <c r="F32" i="78" s="1"/>
  <c r="F37" i="78" s="1"/>
  <c r="F38" i="78" s="1"/>
  <c r="F39" i="78" s="1"/>
  <c r="F40" i="78" s="1"/>
  <c r="F41" i="78" s="1"/>
  <c r="F46" i="78" s="1"/>
  <c r="F47" i="78" s="1"/>
  <c r="F48" i="78" s="1"/>
  <c r="F49" i="78" s="1"/>
  <c r="F50" i="78" s="1"/>
  <c r="F55" i="78" s="1"/>
  <c r="F56" i="78" s="1"/>
  <c r="F57" i="78" s="1"/>
  <c r="F58" i="78" s="1"/>
  <c r="F59" i="78" s="1"/>
  <c r="F64" i="78" s="1"/>
  <c r="F65" i="78" s="1"/>
  <c r="F66" i="78" s="1"/>
  <c r="F67" i="78" s="1"/>
  <c r="F68" i="78" s="1"/>
  <c r="F73" i="78" s="1"/>
  <c r="F74" i="78" s="1"/>
  <c r="F75" i="78" s="1"/>
  <c r="F76" i="78" s="1"/>
  <c r="F77" i="78" s="1"/>
  <c r="F82" i="78" s="1"/>
  <c r="F83" i="78" s="1"/>
  <c r="F84" i="78" s="1"/>
  <c r="F85" i="78" s="1"/>
  <c r="F86" i="78" s="1"/>
  <c r="F92" i="78" s="1"/>
  <c r="F93" i="78" s="1"/>
  <c r="F94" i="78" s="1"/>
  <c r="F95" i="78" s="1"/>
  <c r="F96" i="78" s="1"/>
  <c r="F101" i="78" s="1"/>
  <c r="F102" i="78" s="1"/>
  <c r="F103" i="78" s="1"/>
  <c r="F104" i="78" s="1"/>
  <c r="F105" i="78" s="1"/>
  <c r="F110" i="78" s="1"/>
  <c r="F111" i="78" s="1"/>
  <c r="F112" i="78" s="1"/>
  <c r="F113" i="78" s="1"/>
  <c r="F114" i="78" s="1"/>
  <c r="F119" i="78" s="1"/>
  <c r="F120" i="78" s="1"/>
  <c r="F121" i="78" s="1"/>
  <c r="F122" i="78" s="1"/>
  <c r="F123" i="78" s="1"/>
  <c r="F128" i="78" s="1"/>
  <c r="F129" i="78" s="1"/>
  <c r="F130" i="78" s="1"/>
  <c r="F131" i="78" s="1"/>
  <c r="F132" i="78" s="1"/>
  <c r="F137" i="78" s="1"/>
  <c r="F138" i="78" s="1"/>
  <c r="F139" i="78" s="1"/>
  <c r="F140" i="78" s="1"/>
  <c r="F141" i="78" s="1"/>
  <c r="F146" i="78" s="1"/>
  <c r="F147" i="78" s="1"/>
  <c r="F148" i="78" s="1"/>
  <c r="F149" i="78" s="1"/>
  <c r="F150" i="78" s="1"/>
  <c r="F155" i="78" s="1"/>
  <c r="F156" i="78" s="1"/>
  <c r="F157" i="78" s="1"/>
  <c r="F158" i="78" s="1"/>
  <c r="F159" i="78" s="1"/>
  <c r="F164" i="78" s="1"/>
  <c r="F165" i="78" s="1"/>
  <c r="F166" i="78" s="1"/>
  <c r="F167" i="78" s="1"/>
  <c r="F168" i="78" s="1"/>
  <c r="F173" i="78" s="1"/>
  <c r="F174" i="78" s="1"/>
  <c r="F175" i="78" s="1"/>
  <c r="F176" i="78" s="1"/>
  <c r="F177" i="78" s="1"/>
  <c r="F182" i="78" s="1"/>
  <c r="F183" i="78" s="1"/>
  <c r="F184" i="78" s="1"/>
  <c r="F185" i="78" s="1"/>
  <c r="F186" i="78" s="1"/>
  <c r="F191" i="78" s="1"/>
  <c r="F192" i="78" s="1"/>
  <c r="F193" i="78" s="1"/>
  <c r="F194" i="78" s="1"/>
  <c r="F195" i="78" s="1"/>
  <c r="F200" i="78" s="1"/>
  <c r="F201" i="78" s="1"/>
  <c r="F202" i="78" s="1"/>
  <c r="F203" i="78" s="1"/>
  <c r="F204" i="78" s="1"/>
  <c r="F209" i="78" s="1"/>
  <c r="F210" i="78" s="1"/>
  <c r="F211" i="78" s="1"/>
  <c r="F212" i="78" s="1"/>
  <c r="F213" i="78" s="1"/>
  <c r="F218" i="78" s="1"/>
  <c r="F219" i="78" s="1"/>
  <c r="F220" i="78" s="1"/>
  <c r="F221" i="78" s="1"/>
  <c r="F222" i="78" s="1"/>
  <c r="F227" i="78" s="1"/>
  <c r="F228" i="78" s="1"/>
  <c r="F229" i="78" s="1"/>
  <c r="F230" i="78" s="1"/>
  <c r="F231" i="78" s="1"/>
  <c r="F236" i="78" s="1"/>
  <c r="F237" i="78" s="1"/>
  <c r="F238" i="78" s="1"/>
  <c r="F239" i="78" s="1"/>
  <c r="F240" i="78" s="1"/>
  <c r="F245" i="78" s="1"/>
  <c r="F246" i="78" s="1"/>
  <c r="F247" i="78" s="1"/>
  <c r="F248" i="78" s="1"/>
  <c r="F249" i="78" s="1"/>
  <c r="F254" i="78" s="1"/>
  <c r="F255" i="78" s="1"/>
  <c r="F256" i="78" s="1"/>
  <c r="F257" i="78" s="1"/>
  <c r="F258" i="78" s="1"/>
  <c r="F263" i="78" s="1"/>
  <c r="F264" i="78" s="1"/>
  <c r="F265" i="78" s="1"/>
  <c r="F266" i="78" s="1"/>
  <c r="F267" i="78" s="1"/>
  <c r="F272" i="78" s="1"/>
  <c r="F273" i="78" s="1"/>
  <c r="F274" i="78" s="1"/>
  <c r="F275" i="78" s="1"/>
  <c r="F276" i="78" s="1"/>
  <c r="F281" i="78" s="1"/>
  <c r="F282" i="78" s="1"/>
  <c r="F283" i="78" s="1"/>
  <c r="F284" i="78" s="1"/>
  <c r="F285" i="78" s="1"/>
  <c r="F290" i="78" s="1"/>
  <c r="F291" i="78" s="1"/>
  <c r="F292" i="78" s="1"/>
  <c r="F293" i="78" s="1"/>
  <c r="F294" i="78" s="1"/>
  <c r="F299" i="78" s="1"/>
  <c r="F300" i="78" s="1"/>
  <c r="F301" i="78" s="1"/>
  <c r="F302" i="78" s="1"/>
  <c r="F303" i="78" s="1"/>
  <c r="F308" i="78" s="1"/>
  <c r="F309" i="78" s="1"/>
  <c r="F310" i="78" s="1"/>
  <c r="F311" i="78" s="1"/>
  <c r="F312" i="78" s="1"/>
  <c r="F317" i="78" s="1"/>
  <c r="F318" i="78" s="1"/>
  <c r="F319" i="78" s="1"/>
  <c r="F320" i="78" s="1"/>
  <c r="F321" i="78" s="1"/>
  <c r="F322" i="78" s="1"/>
  <c r="F323" i="78" s="1"/>
  <c r="F324" i="78" s="1"/>
  <c r="F325" i="78" s="1"/>
  <c r="F326" i="78" s="1"/>
  <c r="F327" i="78" s="1"/>
  <c r="F328" i="78" s="1"/>
  <c r="F333" i="78" s="1"/>
  <c r="F334" i="78" s="1"/>
  <c r="F335" i="78" s="1"/>
  <c r="F336" i="78" s="1"/>
  <c r="F337" i="78" s="1"/>
  <c r="F342" i="78" s="1"/>
  <c r="F343" i="78" s="1"/>
  <c r="F344" i="78" s="1"/>
  <c r="F345" i="78" s="1"/>
  <c r="F346" i="78" s="1"/>
  <c r="F350" i="78"/>
  <c r="F353" i="78" s="1"/>
  <c r="F9" i="80" s="1"/>
  <c r="E6" i="63"/>
  <c r="E53" i="63" s="1"/>
  <c r="D58" i="63"/>
  <c r="E58" i="63" l="1"/>
  <c r="F6" i="63"/>
  <c r="F53" i="63" s="1"/>
  <c r="F10" i="80"/>
  <c r="F11" i="80" s="1"/>
  <c r="F12" i="80" s="1"/>
  <c r="F13" i="80" s="1"/>
  <c r="F14" i="80" s="1"/>
  <c r="F19" i="80" s="1"/>
  <c r="F20" i="80" s="1"/>
  <c r="F21" i="80" s="1"/>
  <c r="F22" i="80" s="1"/>
  <c r="F23" i="80" s="1"/>
  <c r="F28" i="80" s="1"/>
  <c r="F29" i="80" s="1"/>
  <c r="F30" i="80" s="1"/>
  <c r="F31" i="80" s="1"/>
  <c r="F32" i="80" s="1"/>
  <c r="F37" i="80" s="1"/>
  <c r="F38" i="80" s="1"/>
  <c r="F39" i="80" s="1"/>
  <c r="F40" i="80" s="1"/>
  <c r="F41" i="80" s="1"/>
  <c r="F46" i="80" s="1"/>
  <c r="F47" i="80" s="1"/>
  <c r="F48" i="80" s="1"/>
  <c r="F49" i="80" s="1"/>
  <c r="F50" i="80" s="1"/>
  <c r="F55" i="80" s="1"/>
  <c r="F56" i="80" s="1"/>
  <c r="F57" i="80" s="1"/>
  <c r="F58" i="80" s="1"/>
  <c r="F59" i="80" s="1"/>
  <c r="F64" i="80" s="1"/>
  <c r="F65" i="80" s="1"/>
  <c r="F66" i="80" s="1"/>
  <c r="F67" i="80" s="1"/>
  <c r="F68" i="80" s="1"/>
  <c r="F73" i="80" s="1"/>
  <c r="F74" i="80" s="1"/>
  <c r="F75" i="80" s="1"/>
  <c r="F76" i="80" s="1"/>
  <c r="F77" i="80" s="1"/>
  <c r="F82" i="80" s="1"/>
  <c r="F83" i="80" s="1"/>
  <c r="F84" i="80" s="1"/>
  <c r="F85" i="80" s="1"/>
  <c r="F86" i="80" s="1"/>
  <c r="F92" i="80" s="1"/>
  <c r="F93" i="80" s="1"/>
  <c r="F94" i="80" s="1"/>
  <c r="F95" i="80" s="1"/>
  <c r="F96" i="80" s="1"/>
  <c r="F101" i="80" s="1"/>
  <c r="F102" i="80" s="1"/>
  <c r="F103" i="80" s="1"/>
  <c r="F104" i="80" s="1"/>
  <c r="F105" i="80" s="1"/>
  <c r="F110" i="80" s="1"/>
  <c r="F111" i="80" s="1"/>
  <c r="F112" i="80" s="1"/>
  <c r="F113" i="80" s="1"/>
  <c r="F114" i="80" s="1"/>
  <c r="F119" i="80" s="1"/>
  <c r="F120" i="80" s="1"/>
  <c r="F121" i="80" s="1"/>
  <c r="F122" i="80" s="1"/>
  <c r="F123" i="80" s="1"/>
  <c r="F128" i="80" s="1"/>
  <c r="F129" i="80" s="1"/>
  <c r="F130" i="80" s="1"/>
  <c r="F131" i="80" s="1"/>
  <c r="F132" i="80" s="1"/>
  <c r="F137" i="80" s="1"/>
  <c r="F138" i="80" s="1"/>
  <c r="F139" i="80" s="1"/>
  <c r="F140" i="80" s="1"/>
  <c r="F141" i="80" s="1"/>
  <c r="F146" i="80" s="1"/>
  <c r="F147" i="80" s="1"/>
  <c r="F148" i="80" s="1"/>
  <c r="F149" i="80" s="1"/>
  <c r="F150" i="80" s="1"/>
  <c r="F155" i="80" s="1"/>
  <c r="F156" i="80" s="1"/>
  <c r="F157" i="80" s="1"/>
  <c r="F158" i="80" s="1"/>
  <c r="F159" i="80" s="1"/>
  <c r="F164" i="80" s="1"/>
  <c r="F165" i="80" s="1"/>
  <c r="F166" i="80" s="1"/>
  <c r="F167" i="80" s="1"/>
  <c r="F168" i="80" s="1"/>
  <c r="F173" i="80" s="1"/>
  <c r="F174" i="80" s="1"/>
  <c r="F175" i="80" s="1"/>
  <c r="F176" i="80" s="1"/>
  <c r="F177" i="80" s="1"/>
  <c r="F182" i="80" s="1"/>
  <c r="F183" i="80" s="1"/>
  <c r="F184" i="80" s="1"/>
  <c r="F185" i="80" s="1"/>
  <c r="F186" i="80" s="1"/>
  <c r="F191" i="80" s="1"/>
  <c r="F192" i="80" s="1"/>
  <c r="F193" i="80" s="1"/>
  <c r="F194" i="80" s="1"/>
  <c r="F195" i="80" s="1"/>
  <c r="F200" i="80" s="1"/>
  <c r="F201" i="80" s="1"/>
  <c r="F202" i="80" s="1"/>
  <c r="F203" i="80" s="1"/>
  <c r="F204" i="80" s="1"/>
  <c r="F209" i="80" s="1"/>
  <c r="F210" i="80" s="1"/>
  <c r="F211" i="80" s="1"/>
  <c r="F212" i="80" s="1"/>
  <c r="F213" i="80" s="1"/>
  <c r="F218" i="80" s="1"/>
  <c r="F219" i="80" s="1"/>
  <c r="F220" i="80" s="1"/>
  <c r="F221" i="80" s="1"/>
  <c r="F222" i="80" s="1"/>
  <c r="F227" i="80" s="1"/>
  <c r="F228" i="80" s="1"/>
  <c r="F229" i="80" s="1"/>
  <c r="F230" i="80" s="1"/>
  <c r="F231" i="80" s="1"/>
  <c r="F236" i="80" s="1"/>
  <c r="F237" i="80" s="1"/>
  <c r="F238" i="80" s="1"/>
  <c r="F239" i="80" s="1"/>
  <c r="F240" i="80" s="1"/>
  <c r="F245" i="80" s="1"/>
  <c r="F246" i="80" s="1"/>
  <c r="F247" i="80" s="1"/>
  <c r="F248" i="80" s="1"/>
  <c r="F249" i="80" s="1"/>
  <c r="F254" i="80" s="1"/>
  <c r="F255" i="80" s="1"/>
  <c r="F256" i="80" s="1"/>
  <c r="F257" i="80" s="1"/>
  <c r="F258" i="80" s="1"/>
  <c r="F263" i="80" s="1"/>
  <c r="F264" i="80" s="1"/>
  <c r="F265" i="80" s="1"/>
  <c r="F266" i="80" s="1"/>
  <c r="F267" i="80" s="1"/>
  <c r="F272" i="80" s="1"/>
  <c r="F273" i="80" s="1"/>
  <c r="F274" i="80" s="1"/>
  <c r="F275" i="80" s="1"/>
  <c r="F276" i="80" s="1"/>
  <c r="F281" i="80" s="1"/>
  <c r="F282" i="80" s="1"/>
  <c r="F283" i="80" s="1"/>
  <c r="F284" i="80" s="1"/>
  <c r="F285" i="80" s="1"/>
  <c r="F290" i="80" s="1"/>
  <c r="F291" i="80" s="1"/>
  <c r="F292" i="80" s="1"/>
  <c r="F293" i="80" s="1"/>
  <c r="F294" i="80" s="1"/>
  <c r="F299" i="80" s="1"/>
  <c r="F300" i="80" s="1"/>
  <c r="F301" i="80" s="1"/>
  <c r="F302" i="80" s="1"/>
  <c r="F303" i="80" s="1"/>
  <c r="F308" i="80" s="1"/>
  <c r="F309" i="80" s="1"/>
  <c r="F310" i="80" s="1"/>
  <c r="F311" i="80" s="1"/>
  <c r="F312" i="80" s="1"/>
  <c r="F317" i="80" s="1"/>
  <c r="F318" i="80" s="1"/>
  <c r="F319" i="80" s="1"/>
  <c r="F320" i="80" s="1"/>
  <c r="F321" i="80" s="1"/>
  <c r="F322" i="80" s="1"/>
  <c r="F323" i="80" s="1"/>
  <c r="F324" i="80" s="1"/>
  <c r="F325" i="80" s="1"/>
  <c r="F326" i="80" s="1"/>
  <c r="F327" i="80" s="1"/>
  <c r="F328" i="80" s="1"/>
  <c r="F333" i="80" s="1"/>
  <c r="F334" i="80" s="1"/>
  <c r="F335" i="80" s="1"/>
  <c r="F336" i="80" s="1"/>
  <c r="F337" i="80" s="1"/>
  <c r="F342" i="80" s="1"/>
  <c r="F343" i="80" s="1"/>
  <c r="F344" i="80" s="1"/>
  <c r="F345" i="80" s="1"/>
  <c r="F346" i="80" s="1"/>
  <c r="F350" i="80"/>
  <c r="F353" i="80" s="1"/>
  <c r="F9" i="83" s="1"/>
  <c r="G6" i="63" l="1"/>
  <c r="G53" i="63" s="1"/>
  <c r="F58" i="63"/>
  <c r="F10" i="83"/>
  <c r="F11" i="83" s="1"/>
  <c r="F12" i="83" s="1"/>
  <c r="F13" i="83" s="1"/>
  <c r="F14" i="83" s="1"/>
  <c r="F19" i="83" s="1"/>
  <c r="F20" i="83" s="1"/>
  <c r="F21" i="83" s="1"/>
  <c r="F22" i="83" s="1"/>
  <c r="F23" i="83" s="1"/>
  <c r="F28" i="83" s="1"/>
  <c r="F29" i="83" s="1"/>
  <c r="F30" i="83" s="1"/>
  <c r="F31" i="83" s="1"/>
  <c r="F32" i="83" s="1"/>
  <c r="F37" i="83" s="1"/>
  <c r="F38" i="83" s="1"/>
  <c r="F39" i="83" s="1"/>
  <c r="F40" i="83" s="1"/>
  <c r="F41" i="83" s="1"/>
  <c r="F46" i="83" s="1"/>
  <c r="F47" i="83" s="1"/>
  <c r="F48" i="83" s="1"/>
  <c r="F49" i="83" s="1"/>
  <c r="F50" i="83" s="1"/>
  <c r="F55" i="83" s="1"/>
  <c r="F56" i="83" s="1"/>
  <c r="F57" i="83" s="1"/>
  <c r="F58" i="83" s="1"/>
  <c r="F59" i="83" s="1"/>
  <c r="F64" i="83" s="1"/>
  <c r="F65" i="83" s="1"/>
  <c r="F66" i="83" s="1"/>
  <c r="F67" i="83" s="1"/>
  <c r="F68" i="83" s="1"/>
  <c r="F73" i="83" s="1"/>
  <c r="F74" i="83" s="1"/>
  <c r="F75" i="83" s="1"/>
  <c r="F76" i="83" s="1"/>
  <c r="F77" i="83" s="1"/>
  <c r="F82" i="83" s="1"/>
  <c r="F83" i="83" s="1"/>
  <c r="F84" i="83" s="1"/>
  <c r="F85" i="83" s="1"/>
  <c r="F86" i="83" s="1"/>
  <c r="F92" i="83" s="1"/>
  <c r="F93" i="83" s="1"/>
  <c r="F94" i="83" s="1"/>
  <c r="F95" i="83" s="1"/>
  <c r="F96" i="83" s="1"/>
  <c r="F101" i="83" s="1"/>
  <c r="F102" i="83" s="1"/>
  <c r="F103" i="83" s="1"/>
  <c r="F104" i="83" s="1"/>
  <c r="F105" i="83" s="1"/>
  <c r="F110" i="83" s="1"/>
  <c r="F111" i="83" s="1"/>
  <c r="F112" i="83" s="1"/>
  <c r="F113" i="83" s="1"/>
  <c r="F114" i="83" s="1"/>
  <c r="F119" i="83" s="1"/>
  <c r="F120" i="83" s="1"/>
  <c r="F121" i="83" s="1"/>
  <c r="F122" i="83" s="1"/>
  <c r="F123" i="83" s="1"/>
  <c r="F128" i="83" s="1"/>
  <c r="F129" i="83" s="1"/>
  <c r="F130" i="83" s="1"/>
  <c r="F131" i="83" s="1"/>
  <c r="F132" i="83" s="1"/>
  <c r="F137" i="83" s="1"/>
  <c r="F138" i="83" s="1"/>
  <c r="F139" i="83" s="1"/>
  <c r="F140" i="83" s="1"/>
  <c r="F141" i="83" s="1"/>
  <c r="F146" i="83" s="1"/>
  <c r="F147" i="83" s="1"/>
  <c r="F148" i="83" s="1"/>
  <c r="F149" i="83" s="1"/>
  <c r="F150" i="83" s="1"/>
  <c r="F155" i="83" s="1"/>
  <c r="F156" i="83" s="1"/>
  <c r="F157" i="83" s="1"/>
  <c r="F158" i="83" s="1"/>
  <c r="F159" i="83" s="1"/>
  <c r="F164" i="83" s="1"/>
  <c r="F165" i="83" s="1"/>
  <c r="F166" i="83" s="1"/>
  <c r="F167" i="83" s="1"/>
  <c r="F168" i="83" s="1"/>
  <c r="F173" i="83" s="1"/>
  <c r="F174" i="83" s="1"/>
  <c r="F175" i="83" s="1"/>
  <c r="F176" i="83" s="1"/>
  <c r="F177" i="83" s="1"/>
  <c r="F182" i="83" s="1"/>
  <c r="F183" i="83" s="1"/>
  <c r="F184" i="83" s="1"/>
  <c r="F185" i="83" s="1"/>
  <c r="F186" i="83" s="1"/>
  <c r="F191" i="83" s="1"/>
  <c r="F192" i="83" s="1"/>
  <c r="F193" i="83" s="1"/>
  <c r="F194" i="83" s="1"/>
  <c r="F195" i="83" s="1"/>
  <c r="F200" i="83" s="1"/>
  <c r="F201" i="83" s="1"/>
  <c r="F202" i="83" s="1"/>
  <c r="F203" i="83" s="1"/>
  <c r="F204" i="83" s="1"/>
  <c r="F209" i="83" s="1"/>
  <c r="F210" i="83" s="1"/>
  <c r="F211" i="83" s="1"/>
  <c r="F212" i="83" s="1"/>
  <c r="F213" i="83" s="1"/>
  <c r="F218" i="83" s="1"/>
  <c r="F219" i="83" s="1"/>
  <c r="F220" i="83" s="1"/>
  <c r="F221" i="83" s="1"/>
  <c r="F222" i="83" s="1"/>
  <c r="F227" i="83" s="1"/>
  <c r="F228" i="83" s="1"/>
  <c r="F229" i="83" s="1"/>
  <c r="F230" i="83" s="1"/>
  <c r="F231" i="83" s="1"/>
  <c r="F236" i="83" s="1"/>
  <c r="F237" i="83" s="1"/>
  <c r="F238" i="83" s="1"/>
  <c r="F239" i="83" s="1"/>
  <c r="F240" i="83" s="1"/>
  <c r="F245" i="83" s="1"/>
  <c r="F246" i="83" s="1"/>
  <c r="F247" i="83" s="1"/>
  <c r="F248" i="83" s="1"/>
  <c r="F249" i="83" s="1"/>
  <c r="F254" i="83" s="1"/>
  <c r="F255" i="83" s="1"/>
  <c r="F256" i="83" s="1"/>
  <c r="F257" i="83" s="1"/>
  <c r="F258" i="83" s="1"/>
  <c r="F263" i="83" s="1"/>
  <c r="F264" i="83" s="1"/>
  <c r="F265" i="83" s="1"/>
  <c r="F266" i="83" s="1"/>
  <c r="F267" i="83" s="1"/>
  <c r="F272" i="83" s="1"/>
  <c r="F273" i="83" s="1"/>
  <c r="F274" i="83" s="1"/>
  <c r="F275" i="83" s="1"/>
  <c r="F276" i="83" s="1"/>
  <c r="F281" i="83" s="1"/>
  <c r="F282" i="83" s="1"/>
  <c r="F283" i="83" s="1"/>
  <c r="F284" i="83" s="1"/>
  <c r="F285" i="83" s="1"/>
  <c r="F290" i="83" s="1"/>
  <c r="F291" i="83" s="1"/>
  <c r="F292" i="83" s="1"/>
  <c r="F293" i="83" s="1"/>
  <c r="F294" i="83" s="1"/>
  <c r="F299" i="83" s="1"/>
  <c r="F300" i="83" s="1"/>
  <c r="F301" i="83" s="1"/>
  <c r="F302" i="83" s="1"/>
  <c r="F303" i="83" s="1"/>
  <c r="F308" i="83" s="1"/>
  <c r="F309" i="83" s="1"/>
  <c r="F310" i="83" s="1"/>
  <c r="F311" i="83" s="1"/>
  <c r="F312" i="83" s="1"/>
  <c r="F317" i="83" s="1"/>
  <c r="F318" i="83" s="1"/>
  <c r="F319" i="83" s="1"/>
  <c r="F320" i="83" s="1"/>
  <c r="F321" i="83" s="1"/>
  <c r="F322" i="83" s="1"/>
  <c r="F323" i="83" s="1"/>
  <c r="F324" i="83" s="1"/>
  <c r="F325" i="83" s="1"/>
  <c r="F326" i="83" s="1"/>
  <c r="F327" i="83" s="1"/>
  <c r="F328" i="83" s="1"/>
  <c r="F333" i="83" s="1"/>
  <c r="F334" i="83" s="1"/>
  <c r="F335" i="83" s="1"/>
  <c r="F336" i="83" s="1"/>
  <c r="F337" i="83" s="1"/>
  <c r="F342" i="83" s="1"/>
  <c r="F343" i="83" s="1"/>
  <c r="F344" i="83" s="1"/>
  <c r="F345" i="83" s="1"/>
  <c r="F346" i="83" s="1"/>
  <c r="F350" i="83"/>
  <c r="F353" i="83" s="1"/>
  <c r="F9" i="85" s="1"/>
  <c r="F10" i="85" l="1"/>
  <c r="F11" i="85" s="1"/>
  <c r="F12" i="85" s="1"/>
  <c r="F13" i="85" s="1"/>
  <c r="F14" i="85" s="1"/>
  <c r="F19" i="85" s="1"/>
  <c r="F20" i="85" s="1"/>
  <c r="F21" i="85" s="1"/>
  <c r="F22" i="85" s="1"/>
  <c r="F23" i="85" s="1"/>
  <c r="F28" i="85" s="1"/>
  <c r="F29" i="85" s="1"/>
  <c r="F30" i="85" s="1"/>
  <c r="F31" i="85" s="1"/>
  <c r="F32" i="85" s="1"/>
  <c r="F37" i="85" s="1"/>
  <c r="F38" i="85" s="1"/>
  <c r="F39" i="85" s="1"/>
  <c r="F40" i="85" s="1"/>
  <c r="F41" i="85" s="1"/>
  <c r="F46" i="85" s="1"/>
  <c r="F47" i="85" s="1"/>
  <c r="F48" i="85" s="1"/>
  <c r="F49" i="85" s="1"/>
  <c r="F50" i="85" s="1"/>
  <c r="F55" i="85" s="1"/>
  <c r="F56" i="85" s="1"/>
  <c r="F57" i="85" s="1"/>
  <c r="F58" i="85" s="1"/>
  <c r="F59" i="85" s="1"/>
  <c r="F64" i="85" s="1"/>
  <c r="F65" i="85" s="1"/>
  <c r="F66" i="85" s="1"/>
  <c r="F67" i="85" s="1"/>
  <c r="F68" i="85" s="1"/>
  <c r="F73" i="85" s="1"/>
  <c r="F74" i="85" s="1"/>
  <c r="F75" i="85" s="1"/>
  <c r="F76" i="85" s="1"/>
  <c r="F77" i="85" s="1"/>
  <c r="F82" i="85" s="1"/>
  <c r="F83" i="85" s="1"/>
  <c r="F84" i="85" s="1"/>
  <c r="F85" i="85" s="1"/>
  <c r="F86" i="85" s="1"/>
  <c r="F92" i="85" s="1"/>
  <c r="F93" i="85" s="1"/>
  <c r="F94" i="85" s="1"/>
  <c r="F95" i="85" s="1"/>
  <c r="F96" i="85" s="1"/>
  <c r="F101" i="85" s="1"/>
  <c r="F102" i="85" s="1"/>
  <c r="F103" i="85" s="1"/>
  <c r="F104" i="85" s="1"/>
  <c r="F105" i="85" s="1"/>
  <c r="F110" i="85" s="1"/>
  <c r="F111" i="85" s="1"/>
  <c r="F112" i="85" s="1"/>
  <c r="F113" i="85" s="1"/>
  <c r="F114" i="85" s="1"/>
  <c r="F119" i="85" s="1"/>
  <c r="F120" i="85" s="1"/>
  <c r="F121" i="85" s="1"/>
  <c r="F122" i="85" s="1"/>
  <c r="F123" i="85" s="1"/>
  <c r="F128" i="85" s="1"/>
  <c r="F129" i="85" s="1"/>
  <c r="F130" i="85" s="1"/>
  <c r="F131" i="85" s="1"/>
  <c r="F132" i="85" s="1"/>
  <c r="F137" i="85" s="1"/>
  <c r="F138" i="85" s="1"/>
  <c r="F139" i="85" s="1"/>
  <c r="F140" i="85" s="1"/>
  <c r="F141" i="85" s="1"/>
  <c r="F146" i="85" s="1"/>
  <c r="F147" i="85" s="1"/>
  <c r="F148" i="85" s="1"/>
  <c r="F149" i="85" s="1"/>
  <c r="F150" i="85" s="1"/>
  <c r="F155" i="85" s="1"/>
  <c r="F156" i="85" s="1"/>
  <c r="F157" i="85" s="1"/>
  <c r="F158" i="85" s="1"/>
  <c r="F159" i="85" s="1"/>
  <c r="F164" i="85" s="1"/>
  <c r="F165" i="85" s="1"/>
  <c r="F166" i="85" s="1"/>
  <c r="F167" i="85" s="1"/>
  <c r="F168" i="85" s="1"/>
  <c r="F173" i="85" s="1"/>
  <c r="F174" i="85" s="1"/>
  <c r="F175" i="85" s="1"/>
  <c r="F176" i="85" s="1"/>
  <c r="F177" i="85" s="1"/>
  <c r="F182" i="85" s="1"/>
  <c r="F183" i="85" s="1"/>
  <c r="F184" i="85" s="1"/>
  <c r="F185" i="85" s="1"/>
  <c r="F186" i="85" s="1"/>
  <c r="F191" i="85" s="1"/>
  <c r="F192" i="85" s="1"/>
  <c r="F193" i="85" s="1"/>
  <c r="F194" i="85" s="1"/>
  <c r="F195" i="85" s="1"/>
  <c r="F200" i="85" s="1"/>
  <c r="F201" i="85" s="1"/>
  <c r="F202" i="85" s="1"/>
  <c r="F203" i="85" s="1"/>
  <c r="F204" i="85" s="1"/>
  <c r="F209" i="85" s="1"/>
  <c r="F210" i="85" s="1"/>
  <c r="F211" i="85" s="1"/>
  <c r="F212" i="85" s="1"/>
  <c r="F213" i="85" s="1"/>
  <c r="F218" i="85" s="1"/>
  <c r="F219" i="85" s="1"/>
  <c r="F220" i="85" s="1"/>
  <c r="F221" i="85" s="1"/>
  <c r="F222" i="85" s="1"/>
  <c r="F227" i="85" s="1"/>
  <c r="F228" i="85" s="1"/>
  <c r="F229" i="85" s="1"/>
  <c r="F230" i="85" s="1"/>
  <c r="F231" i="85" s="1"/>
  <c r="F236" i="85" s="1"/>
  <c r="F237" i="85" s="1"/>
  <c r="F238" i="85" s="1"/>
  <c r="F239" i="85" s="1"/>
  <c r="F240" i="85" s="1"/>
  <c r="F245" i="85" s="1"/>
  <c r="F246" i="85" s="1"/>
  <c r="F247" i="85" s="1"/>
  <c r="F248" i="85" s="1"/>
  <c r="F249" i="85" s="1"/>
  <c r="F254" i="85" s="1"/>
  <c r="F255" i="85" s="1"/>
  <c r="F256" i="85" s="1"/>
  <c r="F257" i="85" s="1"/>
  <c r="F258" i="85" s="1"/>
  <c r="F263" i="85" s="1"/>
  <c r="F264" i="85" s="1"/>
  <c r="F265" i="85" s="1"/>
  <c r="F266" i="85" s="1"/>
  <c r="F267" i="85" s="1"/>
  <c r="F272" i="85" s="1"/>
  <c r="F273" i="85" s="1"/>
  <c r="F274" i="85" s="1"/>
  <c r="F275" i="85" s="1"/>
  <c r="F276" i="85" s="1"/>
  <c r="F281" i="85" s="1"/>
  <c r="F282" i="85" s="1"/>
  <c r="F283" i="85" s="1"/>
  <c r="F284" i="85" s="1"/>
  <c r="F285" i="85" s="1"/>
  <c r="F290" i="85" s="1"/>
  <c r="F291" i="85" s="1"/>
  <c r="F292" i="85" s="1"/>
  <c r="F293" i="85" s="1"/>
  <c r="F294" i="85" s="1"/>
  <c r="F299" i="85" s="1"/>
  <c r="F300" i="85" s="1"/>
  <c r="F301" i="85" s="1"/>
  <c r="F302" i="85" s="1"/>
  <c r="F303" i="85" s="1"/>
  <c r="F308" i="85" s="1"/>
  <c r="F309" i="85" s="1"/>
  <c r="F310" i="85" s="1"/>
  <c r="F311" i="85" s="1"/>
  <c r="F312" i="85" s="1"/>
  <c r="F317" i="85" s="1"/>
  <c r="F318" i="85" s="1"/>
  <c r="F319" i="85" s="1"/>
  <c r="F320" i="85" s="1"/>
  <c r="F321" i="85" s="1"/>
  <c r="F322" i="85" s="1"/>
  <c r="F323" i="85" s="1"/>
  <c r="F324" i="85" s="1"/>
  <c r="F325" i="85" s="1"/>
  <c r="F326" i="85" s="1"/>
  <c r="F327" i="85" s="1"/>
  <c r="F328" i="85" s="1"/>
  <c r="F333" i="85" s="1"/>
  <c r="F334" i="85" s="1"/>
  <c r="F335" i="85" s="1"/>
  <c r="F336" i="85" s="1"/>
  <c r="F337" i="85" s="1"/>
  <c r="F342" i="85" s="1"/>
  <c r="F343" i="85" s="1"/>
  <c r="F344" i="85" s="1"/>
  <c r="F345" i="85" s="1"/>
  <c r="F346" i="85" s="1"/>
  <c r="F350" i="85"/>
  <c r="F353" i="85" s="1"/>
  <c r="F9" i="87" s="1"/>
  <c r="H6" i="63"/>
  <c r="H53" i="63" s="1"/>
  <c r="G58" i="63"/>
  <c r="I6" i="63" l="1"/>
  <c r="I53" i="63" s="1"/>
  <c r="H58" i="63"/>
  <c r="F10" i="87"/>
  <c r="F11" i="87" s="1"/>
  <c r="F12" i="87" s="1"/>
  <c r="F13" i="87" s="1"/>
  <c r="F14" i="87" s="1"/>
  <c r="F19" i="87" s="1"/>
  <c r="F20" i="87" s="1"/>
  <c r="F21" i="87" s="1"/>
  <c r="F22" i="87" s="1"/>
  <c r="F23" i="87" s="1"/>
  <c r="F28" i="87" s="1"/>
  <c r="F29" i="87" s="1"/>
  <c r="F30" i="87" s="1"/>
  <c r="F31" i="87" s="1"/>
  <c r="F32" i="87" s="1"/>
  <c r="F37" i="87" s="1"/>
  <c r="F38" i="87" s="1"/>
  <c r="F39" i="87" s="1"/>
  <c r="F40" i="87" s="1"/>
  <c r="F41" i="87" s="1"/>
  <c r="F46" i="87" s="1"/>
  <c r="F47" i="87" s="1"/>
  <c r="F48" i="87" s="1"/>
  <c r="F49" i="87" s="1"/>
  <c r="F50" i="87" s="1"/>
  <c r="F55" i="87" s="1"/>
  <c r="F56" i="87" s="1"/>
  <c r="F57" i="87" s="1"/>
  <c r="F58" i="87" s="1"/>
  <c r="F59" i="87" s="1"/>
  <c r="F64" i="87" s="1"/>
  <c r="F65" i="87" s="1"/>
  <c r="F66" i="87" s="1"/>
  <c r="F67" i="87" s="1"/>
  <c r="F68" i="87" s="1"/>
  <c r="F73" i="87" s="1"/>
  <c r="F74" i="87" s="1"/>
  <c r="F75" i="87" s="1"/>
  <c r="F76" i="87" s="1"/>
  <c r="F77" i="87" s="1"/>
  <c r="F82" i="87" s="1"/>
  <c r="F83" i="87" s="1"/>
  <c r="F84" i="87" s="1"/>
  <c r="F85" i="87" s="1"/>
  <c r="F86" i="87" s="1"/>
  <c r="F92" i="87" s="1"/>
  <c r="F93" i="87" s="1"/>
  <c r="F94" i="87" s="1"/>
  <c r="F95" i="87" s="1"/>
  <c r="F96" i="87" s="1"/>
  <c r="F101" i="87" s="1"/>
  <c r="F102" i="87" s="1"/>
  <c r="F103" i="87" s="1"/>
  <c r="F104" i="87" s="1"/>
  <c r="F105" i="87" s="1"/>
  <c r="F110" i="87" s="1"/>
  <c r="F111" i="87" s="1"/>
  <c r="F112" i="87" s="1"/>
  <c r="F113" i="87" s="1"/>
  <c r="F114" i="87" s="1"/>
  <c r="F119" i="87" s="1"/>
  <c r="F120" i="87" s="1"/>
  <c r="F121" i="87" s="1"/>
  <c r="F122" i="87" s="1"/>
  <c r="F123" i="87" s="1"/>
  <c r="F128" i="87" s="1"/>
  <c r="F129" i="87" s="1"/>
  <c r="F130" i="87" s="1"/>
  <c r="F131" i="87" s="1"/>
  <c r="F132" i="87" s="1"/>
  <c r="F137" i="87" s="1"/>
  <c r="F138" i="87" s="1"/>
  <c r="F139" i="87" s="1"/>
  <c r="F140" i="87" s="1"/>
  <c r="F141" i="87" s="1"/>
  <c r="F146" i="87" s="1"/>
  <c r="F147" i="87" s="1"/>
  <c r="F148" i="87" s="1"/>
  <c r="F149" i="87" s="1"/>
  <c r="F150" i="87" s="1"/>
  <c r="F155" i="87" s="1"/>
  <c r="F156" i="87" s="1"/>
  <c r="F157" i="87" s="1"/>
  <c r="F158" i="87" s="1"/>
  <c r="F159" i="87" s="1"/>
  <c r="F164" i="87" s="1"/>
  <c r="F165" i="87" s="1"/>
  <c r="F166" i="87" s="1"/>
  <c r="F167" i="87" s="1"/>
  <c r="F168" i="87" s="1"/>
  <c r="F173" i="87" s="1"/>
  <c r="F174" i="87" s="1"/>
  <c r="F175" i="87" s="1"/>
  <c r="F176" i="87" s="1"/>
  <c r="F177" i="87" s="1"/>
  <c r="F182" i="87" s="1"/>
  <c r="F183" i="87" s="1"/>
  <c r="F184" i="87" s="1"/>
  <c r="F185" i="87" s="1"/>
  <c r="F186" i="87" s="1"/>
  <c r="F191" i="87" s="1"/>
  <c r="F192" i="87" s="1"/>
  <c r="F193" i="87" s="1"/>
  <c r="F194" i="87" s="1"/>
  <c r="F195" i="87" s="1"/>
  <c r="F200" i="87" s="1"/>
  <c r="F201" i="87" s="1"/>
  <c r="F202" i="87" s="1"/>
  <c r="F203" i="87" s="1"/>
  <c r="F204" i="87" s="1"/>
  <c r="F209" i="87" s="1"/>
  <c r="F210" i="87" s="1"/>
  <c r="F211" i="87" s="1"/>
  <c r="F212" i="87" s="1"/>
  <c r="F213" i="87" s="1"/>
  <c r="F218" i="87" s="1"/>
  <c r="F219" i="87" s="1"/>
  <c r="F220" i="87" s="1"/>
  <c r="F221" i="87" s="1"/>
  <c r="F222" i="87" s="1"/>
  <c r="F227" i="87" s="1"/>
  <c r="F228" i="87" s="1"/>
  <c r="F229" i="87" s="1"/>
  <c r="F230" i="87" s="1"/>
  <c r="F231" i="87" s="1"/>
  <c r="F236" i="87" s="1"/>
  <c r="F237" i="87" s="1"/>
  <c r="F238" i="87" s="1"/>
  <c r="F239" i="87" s="1"/>
  <c r="F240" i="87" s="1"/>
  <c r="F245" i="87" s="1"/>
  <c r="F246" i="87" s="1"/>
  <c r="F247" i="87" s="1"/>
  <c r="F248" i="87" s="1"/>
  <c r="F249" i="87" s="1"/>
  <c r="F254" i="87" s="1"/>
  <c r="F255" i="87" s="1"/>
  <c r="F256" i="87" s="1"/>
  <c r="F257" i="87" s="1"/>
  <c r="F258" i="87" s="1"/>
  <c r="F263" i="87" s="1"/>
  <c r="F264" i="87" s="1"/>
  <c r="F265" i="87" s="1"/>
  <c r="F266" i="87" s="1"/>
  <c r="F267" i="87" s="1"/>
  <c r="F272" i="87" s="1"/>
  <c r="F273" i="87" s="1"/>
  <c r="F274" i="87" s="1"/>
  <c r="F275" i="87" s="1"/>
  <c r="F276" i="87" s="1"/>
  <c r="F281" i="87" s="1"/>
  <c r="F282" i="87" s="1"/>
  <c r="F283" i="87" s="1"/>
  <c r="F284" i="87" s="1"/>
  <c r="F285" i="87" s="1"/>
  <c r="F290" i="87" s="1"/>
  <c r="F291" i="87" s="1"/>
  <c r="F292" i="87" s="1"/>
  <c r="F293" i="87" s="1"/>
  <c r="F294" i="87" s="1"/>
  <c r="F299" i="87" s="1"/>
  <c r="F300" i="87" s="1"/>
  <c r="F301" i="87" s="1"/>
  <c r="F302" i="87" s="1"/>
  <c r="F303" i="87" s="1"/>
  <c r="F308" i="87" s="1"/>
  <c r="F309" i="87" s="1"/>
  <c r="F310" i="87" s="1"/>
  <c r="F311" i="87" s="1"/>
  <c r="F312" i="87" s="1"/>
  <c r="F317" i="87" s="1"/>
  <c r="F318" i="87" s="1"/>
  <c r="F319" i="87" s="1"/>
  <c r="F320" i="87" s="1"/>
  <c r="F321" i="87" s="1"/>
  <c r="F322" i="87" s="1"/>
  <c r="F323" i="87" s="1"/>
  <c r="F324" i="87" s="1"/>
  <c r="F325" i="87" s="1"/>
  <c r="F326" i="87" s="1"/>
  <c r="F327" i="87" s="1"/>
  <c r="F328" i="87" s="1"/>
  <c r="F333" i="87" s="1"/>
  <c r="F334" i="87" s="1"/>
  <c r="F335" i="87" s="1"/>
  <c r="F336" i="87" s="1"/>
  <c r="F337" i="87" s="1"/>
  <c r="F342" i="87" s="1"/>
  <c r="F343" i="87" s="1"/>
  <c r="F344" i="87" s="1"/>
  <c r="F345" i="87" s="1"/>
  <c r="F346" i="87" s="1"/>
  <c r="F350" i="87"/>
  <c r="F353" i="87" s="1"/>
  <c r="F9" i="90" s="1"/>
  <c r="F10" i="90" l="1"/>
  <c r="F11" i="90" s="1"/>
  <c r="F12" i="90" s="1"/>
  <c r="F13" i="90" s="1"/>
  <c r="F14" i="90" s="1"/>
  <c r="F19" i="90" s="1"/>
  <c r="F20" i="90" s="1"/>
  <c r="F21" i="90" s="1"/>
  <c r="F22" i="90" s="1"/>
  <c r="F23" i="90" s="1"/>
  <c r="F28" i="90" s="1"/>
  <c r="F29" i="90" s="1"/>
  <c r="F30" i="90" s="1"/>
  <c r="F31" i="90" s="1"/>
  <c r="F32" i="90" s="1"/>
  <c r="F37" i="90" s="1"/>
  <c r="F38" i="90" s="1"/>
  <c r="F39" i="90" s="1"/>
  <c r="F40" i="90" s="1"/>
  <c r="F41" i="90" s="1"/>
  <c r="F46" i="90" s="1"/>
  <c r="F47" i="90" s="1"/>
  <c r="F48" i="90" s="1"/>
  <c r="F49" i="90" s="1"/>
  <c r="F50" i="90" s="1"/>
  <c r="F55" i="90" s="1"/>
  <c r="F56" i="90" s="1"/>
  <c r="F57" i="90" s="1"/>
  <c r="F58" i="90" s="1"/>
  <c r="F59" i="90" s="1"/>
  <c r="F64" i="90" s="1"/>
  <c r="F65" i="90" s="1"/>
  <c r="F66" i="90" s="1"/>
  <c r="F67" i="90" s="1"/>
  <c r="F68" i="90" s="1"/>
  <c r="F73" i="90" s="1"/>
  <c r="F74" i="90" s="1"/>
  <c r="F75" i="90" s="1"/>
  <c r="F76" i="90" s="1"/>
  <c r="F77" i="90" s="1"/>
  <c r="F82" i="90" s="1"/>
  <c r="F83" i="90" s="1"/>
  <c r="F84" i="90" s="1"/>
  <c r="F85" i="90" s="1"/>
  <c r="F86" i="90" s="1"/>
  <c r="F92" i="90" s="1"/>
  <c r="F93" i="90" s="1"/>
  <c r="F94" i="90" s="1"/>
  <c r="F95" i="90" s="1"/>
  <c r="F96" i="90" s="1"/>
  <c r="F101" i="90" s="1"/>
  <c r="F102" i="90" s="1"/>
  <c r="F103" i="90" s="1"/>
  <c r="F104" i="90" s="1"/>
  <c r="F105" i="90" s="1"/>
  <c r="F110" i="90" s="1"/>
  <c r="F111" i="90" s="1"/>
  <c r="F112" i="90" s="1"/>
  <c r="F113" i="90" s="1"/>
  <c r="F114" i="90" s="1"/>
  <c r="F119" i="90" s="1"/>
  <c r="F120" i="90" s="1"/>
  <c r="F121" i="90" s="1"/>
  <c r="F122" i="90" s="1"/>
  <c r="F123" i="90" s="1"/>
  <c r="F128" i="90" s="1"/>
  <c r="F129" i="90" s="1"/>
  <c r="F130" i="90" s="1"/>
  <c r="F131" i="90" s="1"/>
  <c r="F132" i="90" s="1"/>
  <c r="F137" i="90" s="1"/>
  <c r="F138" i="90" s="1"/>
  <c r="F139" i="90" s="1"/>
  <c r="F140" i="90" s="1"/>
  <c r="F141" i="90" s="1"/>
  <c r="F146" i="90" s="1"/>
  <c r="F147" i="90" s="1"/>
  <c r="F148" i="90" s="1"/>
  <c r="F149" i="90" s="1"/>
  <c r="F150" i="90" s="1"/>
  <c r="F155" i="90" s="1"/>
  <c r="F156" i="90" s="1"/>
  <c r="F157" i="90" s="1"/>
  <c r="F158" i="90" s="1"/>
  <c r="F159" i="90" s="1"/>
  <c r="F164" i="90" s="1"/>
  <c r="F165" i="90" s="1"/>
  <c r="F166" i="90" s="1"/>
  <c r="F167" i="90" s="1"/>
  <c r="F168" i="90" s="1"/>
  <c r="F173" i="90" s="1"/>
  <c r="F174" i="90" s="1"/>
  <c r="F175" i="90" s="1"/>
  <c r="F176" i="90" s="1"/>
  <c r="F177" i="90" s="1"/>
  <c r="F182" i="90" s="1"/>
  <c r="F183" i="90" s="1"/>
  <c r="F184" i="90" s="1"/>
  <c r="F185" i="90" s="1"/>
  <c r="F186" i="90" s="1"/>
  <c r="F191" i="90" s="1"/>
  <c r="F192" i="90" s="1"/>
  <c r="F193" i="90" s="1"/>
  <c r="F194" i="90" s="1"/>
  <c r="F195" i="90" s="1"/>
  <c r="F200" i="90" s="1"/>
  <c r="F201" i="90" s="1"/>
  <c r="F202" i="90" s="1"/>
  <c r="F203" i="90" s="1"/>
  <c r="F204" i="90" s="1"/>
  <c r="F209" i="90" s="1"/>
  <c r="F210" i="90" s="1"/>
  <c r="F211" i="90" s="1"/>
  <c r="F212" i="90" s="1"/>
  <c r="F213" i="90" s="1"/>
  <c r="F218" i="90" s="1"/>
  <c r="F219" i="90" s="1"/>
  <c r="F220" i="90" s="1"/>
  <c r="F221" i="90" s="1"/>
  <c r="F222" i="90" s="1"/>
  <c r="F227" i="90" s="1"/>
  <c r="F228" i="90" s="1"/>
  <c r="F229" i="90" s="1"/>
  <c r="F230" i="90" s="1"/>
  <c r="F231" i="90" s="1"/>
  <c r="F236" i="90" s="1"/>
  <c r="F237" i="90" s="1"/>
  <c r="F238" i="90" s="1"/>
  <c r="F239" i="90" s="1"/>
  <c r="F240" i="90" s="1"/>
  <c r="F245" i="90" s="1"/>
  <c r="F246" i="90" s="1"/>
  <c r="F247" i="90" s="1"/>
  <c r="F248" i="90" s="1"/>
  <c r="F249" i="90" s="1"/>
  <c r="F254" i="90" s="1"/>
  <c r="F255" i="90" s="1"/>
  <c r="F256" i="90" s="1"/>
  <c r="F257" i="90" s="1"/>
  <c r="F258" i="90" s="1"/>
  <c r="F263" i="90" s="1"/>
  <c r="F264" i="90" s="1"/>
  <c r="F265" i="90" s="1"/>
  <c r="F266" i="90" s="1"/>
  <c r="F267" i="90" s="1"/>
  <c r="F272" i="90" s="1"/>
  <c r="F273" i="90" s="1"/>
  <c r="F274" i="90" s="1"/>
  <c r="F275" i="90" s="1"/>
  <c r="F276" i="90" s="1"/>
  <c r="F281" i="90" s="1"/>
  <c r="F282" i="90" s="1"/>
  <c r="F283" i="90" s="1"/>
  <c r="F284" i="90" s="1"/>
  <c r="F285" i="90" s="1"/>
  <c r="F290" i="90" s="1"/>
  <c r="F291" i="90" s="1"/>
  <c r="F292" i="90" s="1"/>
  <c r="F293" i="90" s="1"/>
  <c r="F294" i="90" s="1"/>
  <c r="F299" i="90" s="1"/>
  <c r="F300" i="90" s="1"/>
  <c r="F301" i="90" s="1"/>
  <c r="F302" i="90" s="1"/>
  <c r="F303" i="90" s="1"/>
  <c r="F308" i="90" s="1"/>
  <c r="F309" i="90" s="1"/>
  <c r="F310" i="90" s="1"/>
  <c r="F311" i="90" s="1"/>
  <c r="F312" i="90" s="1"/>
  <c r="F317" i="90" s="1"/>
  <c r="F318" i="90" s="1"/>
  <c r="F319" i="90" s="1"/>
  <c r="F320" i="90" s="1"/>
  <c r="F321" i="90" s="1"/>
  <c r="F322" i="90" s="1"/>
  <c r="F323" i="90" s="1"/>
  <c r="F324" i="90" s="1"/>
  <c r="F325" i="90" s="1"/>
  <c r="F326" i="90" s="1"/>
  <c r="F327" i="90" s="1"/>
  <c r="F328" i="90" s="1"/>
  <c r="F333" i="90" s="1"/>
  <c r="F334" i="90" s="1"/>
  <c r="F335" i="90" s="1"/>
  <c r="F336" i="90" s="1"/>
  <c r="F337" i="90" s="1"/>
  <c r="F342" i="90" s="1"/>
  <c r="F343" i="90" s="1"/>
  <c r="F344" i="90" s="1"/>
  <c r="F345" i="90" s="1"/>
  <c r="F346" i="90" s="1"/>
  <c r="F350" i="90"/>
  <c r="F353" i="90" s="1"/>
  <c r="F9" i="92" s="1"/>
  <c r="I58" i="63"/>
  <c r="J6" i="63"/>
  <c r="J53" i="63" s="1"/>
  <c r="K6" i="63" l="1"/>
  <c r="K53" i="63" s="1"/>
  <c r="J58" i="63"/>
  <c r="F10" i="92"/>
  <c r="F11" i="92" s="1"/>
  <c r="F12" i="92" s="1"/>
  <c r="F13" i="92" s="1"/>
  <c r="F14" i="92" s="1"/>
  <c r="F19" i="92" s="1"/>
  <c r="F20" i="92" s="1"/>
  <c r="F21" i="92" s="1"/>
  <c r="F22" i="92" s="1"/>
  <c r="F23" i="92" s="1"/>
  <c r="F28" i="92" s="1"/>
  <c r="F29" i="92" s="1"/>
  <c r="F30" i="92" s="1"/>
  <c r="F31" i="92" s="1"/>
  <c r="F32" i="92" s="1"/>
  <c r="F37" i="92" s="1"/>
  <c r="F38" i="92" s="1"/>
  <c r="F39" i="92" s="1"/>
  <c r="F40" i="92" s="1"/>
  <c r="F41" i="92" s="1"/>
  <c r="F46" i="92" s="1"/>
  <c r="F47" i="92" s="1"/>
  <c r="F48" i="92" s="1"/>
  <c r="F49" i="92" s="1"/>
  <c r="F50" i="92" s="1"/>
  <c r="F55" i="92" s="1"/>
  <c r="F56" i="92" s="1"/>
  <c r="F57" i="92" s="1"/>
  <c r="F58" i="92" s="1"/>
  <c r="F59" i="92" s="1"/>
  <c r="F64" i="92" s="1"/>
  <c r="F65" i="92" s="1"/>
  <c r="F66" i="92" s="1"/>
  <c r="F67" i="92" s="1"/>
  <c r="F68" i="92" s="1"/>
  <c r="F73" i="92" s="1"/>
  <c r="F74" i="92" s="1"/>
  <c r="F75" i="92" s="1"/>
  <c r="F76" i="92" s="1"/>
  <c r="F77" i="92" s="1"/>
  <c r="F82" i="92" s="1"/>
  <c r="F83" i="92" s="1"/>
  <c r="F84" i="92" s="1"/>
  <c r="F85" i="92" s="1"/>
  <c r="F86" i="92" s="1"/>
  <c r="F92" i="92" s="1"/>
  <c r="F93" i="92" s="1"/>
  <c r="F94" i="92" s="1"/>
  <c r="F95" i="92" s="1"/>
  <c r="F96" i="92" s="1"/>
  <c r="F101" i="92" s="1"/>
  <c r="F102" i="92" s="1"/>
  <c r="F103" i="92" s="1"/>
  <c r="F104" i="92" s="1"/>
  <c r="F105" i="92" s="1"/>
  <c r="F110" i="92" s="1"/>
  <c r="F111" i="92" s="1"/>
  <c r="F112" i="92" s="1"/>
  <c r="F113" i="92" s="1"/>
  <c r="F114" i="92" s="1"/>
  <c r="F119" i="92" s="1"/>
  <c r="F120" i="92" s="1"/>
  <c r="F121" i="92" s="1"/>
  <c r="F122" i="92" s="1"/>
  <c r="F123" i="92" s="1"/>
  <c r="F128" i="92" s="1"/>
  <c r="F129" i="92" s="1"/>
  <c r="F130" i="92" s="1"/>
  <c r="F131" i="92" s="1"/>
  <c r="F132" i="92" s="1"/>
  <c r="F137" i="92" s="1"/>
  <c r="F138" i="92" s="1"/>
  <c r="F139" i="92" s="1"/>
  <c r="F140" i="92" s="1"/>
  <c r="F141" i="92" s="1"/>
  <c r="F146" i="92" s="1"/>
  <c r="F147" i="92" s="1"/>
  <c r="F148" i="92" s="1"/>
  <c r="F149" i="92" s="1"/>
  <c r="F150" i="92" s="1"/>
  <c r="F155" i="92" s="1"/>
  <c r="F156" i="92" s="1"/>
  <c r="F157" i="92" s="1"/>
  <c r="F158" i="92" s="1"/>
  <c r="F159" i="92" s="1"/>
  <c r="F164" i="92" s="1"/>
  <c r="F165" i="92" s="1"/>
  <c r="F166" i="92" s="1"/>
  <c r="F167" i="92" s="1"/>
  <c r="F168" i="92" s="1"/>
  <c r="F173" i="92" s="1"/>
  <c r="F174" i="92" s="1"/>
  <c r="F175" i="92" s="1"/>
  <c r="F176" i="92" s="1"/>
  <c r="F177" i="92" s="1"/>
  <c r="F182" i="92" s="1"/>
  <c r="F183" i="92" s="1"/>
  <c r="F184" i="92" s="1"/>
  <c r="F185" i="92" s="1"/>
  <c r="F186" i="92" s="1"/>
  <c r="F191" i="92" s="1"/>
  <c r="F192" i="92" s="1"/>
  <c r="F193" i="92" s="1"/>
  <c r="F194" i="92" s="1"/>
  <c r="F195" i="92" s="1"/>
  <c r="F200" i="92" s="1"/>
  <c r="F201" i="92" s="1"/>
  <c r="F202" i="92" s="1"/>
  <c r="F203" i="92" s="1"/>
  <c r="F204" i="92" s="1"/>
  <c r="F209" i="92" s="1"/>
  <c r="F210" i="92" s="1"/>
  <c r="F211" i="92" s="1"/>
  <c r="F212" i="92" s="1"/>
  <c r="F213" i="92" s="1"/>
  <c r="F218" i="92" s="1"/>
  <c r="F219" i="92" s="1"/>
  <c r="F220" i="92" s="1"/>
  <c r="F221" i="92" s="1"/>
  <c r="F222" i="92" s="1"/>
  <c r="F227" i="92" s="1"/>
  <c r="F228" i="92" s="1"/>
  <c r="F229" i="92" s="1"/>
  <c r="F230" i="92" s="1"/>
  <c r="F231" i="92" s="1"/>
  <c r="F236" i="92" s="1"/>
  <c r="F237" i="92" s="1"/>
  <c r="F238" i="92" s="1"/>
  <c r="F239" i="92" s="1"/>
  <c r="F240" i="92" s="1"/>
  <c r="F245" i="92" s="1"/>
  <c r="F246" i="92" s="1"/>
  <c r="F247" i="92" s="1"/>
  <c r="F248" i="92" s="1"/>
  <c r="F249" i="92" s="1"/>
  <c r="F254" i="92" s="1"/>
  <c r="F255" i="92" s="1"/>
  <c r="F256" i="92" s="1"/>
  <c r="F257" i="92" s="1"/>
  <c r="F258" i="92" s="1"/>
  <c r="F263" i="92" s="1"/>
  <c r="F264" i="92" s="1"/>
  <c r="F265" i="92" s="1"/>
  <c r="F266" i="92" s="1"/>
  <c r="F267" i="92" s="1"/>
  <c r="F272" i="92" s="1"/>
  <c r="F273" i="92" s="1"/>
  <c r="F274" i="92" s="1"/>
  <c r="F275" i="92" s="1"/>
  <c r="F276" i="92" s="1"/>
  <c r="F281" i="92" s="1"/>
  <c r="F282" i="92" s="1"/>
  <c r="F283" i="92" s="1"/>
  <c r="F284" i="92" s="1"/>
  <c r="F285" i="92" s="1"/>
  <c r="F290" i="92" s="1"/>
  <c r="F291" i="92" s="1"/>
  <c r="F292" i="92" s="1"/>
  <c r="F293" i="92" s="1"/>
  <c r="F294" i="92" s="1"/>
  <c r="F299" i="92" s="1"/>
  <c r="F300" i="92" s="1"/>
  <c r="F301" i="92" s="1"/>
  <c r="F302" i="92" s="1"/>
  <c r="F303" i="92" s="1"/>
  <c r="F308" i="92" s="1"/>
  <c r="F309" i="92" s="1"/>
  <c r="F310" i="92" s="1"/>
  <c r="F311" i="92" s="1"/>
  <c r="F312" i="92" s="1"/>
  <c r="F317" i="92" s="1"/>
  <c r="F318" i="92" s="1"/>
  <c r="F319" i="92" s="1"/>
  <c r="F320" i="92" s="1"/>
  <c r="F321" i="92" s="1"/>
  <c r="F322" i="92" s="1"/>
  <c r="F323" i="92" s="1"/>
  <c r="F324" i="92" s="1"/>
  <c r="F325" i="92" s="1"/>
  <c r="F326" i="92" s="1"/>
  <c r="F327" i="92" s="1"/>
  <c r="F328" i="92" s="1"/>
  <c r="F333" i="92" s="1"/>
  <c r="F334" i="92" s="1"/>
  <c r="F335" i="92" s="1"/>
  <c r="F336" i="92" s="1"/>
  <c r="F337" i="92" s="1"/>
  <c r="F342" i="92" s="1"/>
  <c r="F343" i="92" s="1"/>
  <c r="F344" i="92" s="1"/>
  <c r="F345" i="92" s="1"/>
  <c r="F346" i="92" s="1"/>
  <c r="F350" i="92"/>
  <c r="F353" i="92" s="1"/>
  <c r="F9" i="94" s="1"/>
  <c r="F10" i="94" l="1"/>
  <c r="F11" i="94" s="1"/>
  <c r="F12" i="94" s="1"/>
  <c r="F13" i="94" s="1"/>
  <c r="F14" i="94" s="1"/>
  <c r="F19" i="94" s="1"/>
  <c r="F20" i="94" s="1"/>
  <c r="F21" i="94" s="1"/>
  <c r="F22" i="94" s="1"/>
  <c r="F23" i="94" s="1"/>
  <c r="F28" i="94" s="1"/>
  <c r="F29" i="94" s="1"/>
  <c r="F30" i="94" s="1"/>
  <c r="F31" i="94" s="1"/>
  <c r="F32" i="94" s="1"/>
  <c r="F37" i="94" s="1"/>
  <c r="F38" i="94" s="1"/>
  <c r="F39" i="94" s="1"/>
  <c r="F40" i="94" s="1"/>
  <c r="F41" i="94" s="1"/>
  <c r="F46" i="94" s="1"/>
  <c r="F47" i="94" s="1"/>
  <c r="F48" i="94" s="1"/>
  <c r="F49" i="94" s="1"/>
  <c r="F50" i="94" s="1"/>
  <c r="F55" i="94" s="1"/>
  <c r="F56" i="94" s="1"/>
  <c r="F57" i="94" s="1"/>
  <c r="F58" i="94" s="1"/>
  <c r="F59" i="94" s="1"/>
  <c r="F64" i="94" s="1"/>
  <c r="F65" i="94" s="1"/>
  <c r="F66" i="94" s="1"/>
  <c r="F67" i="94" s="1"/>
  <c r="F68" i="94" s="1"/>
  <c r="F73" i="94" s="1"/>
  <c r="F74" i="94" s="1"/>
  <c r="F75" i="94" s="1"/>
  <c r="F76" i="94" s="1"/>
  <c r="F77" i="94" s="1"/>
  <c r="F82" i="94" s="1"/>
  <c r="F83" i="94" s="1"/>
  <c r="F84" i="94" s="1"/>
  <c r="F85" i="94" s="1"/>
  <c r="F86" i="94" s="1"/>
  <c r="F92" i="94" s="1"/>
  <c r="F93" i="94" s="1"/>
  <c r="F94" i="94" s="1"/>
  <c r="F95" i="94" s="1"/>
  <c r="F96" i="94" s="1"/>
  <c r="F101" i="94" s="1"/>
  <c r="F102" i="94" s="1"/>
  <c r="F103" i="94" s="1"/>
  <c r="F104" i="94" s="1"/>
  <c r="F105" i="94" s="1"/>
  <c r="F110" i="94" s="1"/>
  <c r="F111" i="94" s="1"/>
  <c r="F112" i="94" s="1"/>
  <c r="F113" i="94" s="1"/>
  <c r="F114" i="94" s="1"/>
  <c r="F119" i="94" s="1"/>
  <c r="F120" i="94" s="1"/>
  <c r="F121" i="94" s="1"/>
  <c r="F122" i="94" s="1"/>
  <c r="F123" i="94" s="1"/>
  <c r="F128" i="94" s="1"/>
  <c r="F129" i="94" s="1"/>
  <c r="F130" i="94" s="1"/>
  <c r="F131" i="94" s="1"/>
  <c r="F132" i="94" s="1"/>
  <c r="F137" i="94" s="1"/>
  <c r="F138" i="94" s="1"/>
  <c r="F139" i="94" s="1"/>
  <c r="F140" i="94" s="1"/>
  <c r="F141" i="94" s="1"/>
  <c r="F146" i="94" s="1"/>
  <c r="F147" i="94" s="1"/>
  <c r="F148" i="94" s="1"/>
  <c r="F149" i="94" s="1"/>
  <c r="F150" i="94" s="1"/>
  <c r="F155" i="94" s="1"/>
  <c r="F156" i="94" s="1"/>
  <c r="F157" i="94" s="1"/>
  <c r="F158" i="94" s="1"/>
  <c r="F159" i="94" s="1"/>
  <c r="F164" i="94" s="1"/>
  <c r="F165" i="94" s="1"/>
  <c r="F166" i="94" s="1"/>
  <c r="F167" i="94" s="1"/>
  <c r="F168" i="94" s="1"/>
  <c r="F173" i="94" s="1"/>
  <c r="F174" i="94" s="1"/>
  <c r="F175" i="94" s="1"/>
  <c r="F176" i="94" s="1"/>
  <c r="F177" i="94" s="1"/>
  <c r="F182" i="94" s="1"/>
  <c r="F183" i="94" s="1"/>
  <c r="F184" i="94" s="1"/>
  <c r="F185" i="94" s="1"/>
  <c r="F186" i="94" s="1"/>
  <c r="F191" i="94" s="1"/>
  <c r="F192" i="94" s="1"/>
  <c r="F193" i="94" s="1"/>
  <c r="F194" i="94" s="1"/>
  <c r="F195" i="94" s="1"/>
  <c r="F200" i="94" s="1"/>
  <c r="F201" i="94" s="1"/>
  <c r="F202" i="94" s="1"/>
  <c r="F203" i="94" s="1"/>
  <c r="F204" i="94" s="1"/>
  <c r="F209" i="94" s="1"/>
  <c r="F210" i="94" s="1"/>
  <c r="F211" i="94" s="1"/>
  <c r="F212" i="94" s="1"/>
  <c r="F213" i="94" s="1"/>
  <c r="F218" i="94" s="1"/>
  <c r="F219" i="94" s="1"/>
  <c r="F220" i="94" s="1"/>
  <c r="F221" i="94" s="1"/>
  <c r="F222" i="94" s="1"/>
  <c r="F227" i="94" s="1"/>
  <c r="F228" i="94" s="1"/>
  <c r="F229" i="94" s="1"/>
  <c r="F230" i="94" s="1"/>
  <c r="F231" i="94" s="1"/>
  <c r="F236" i="94" s="1"/>
  <c r="F237" i="94" s="1"/>
  <c r="F238" i="94" s="1"/>
  <c r="F239" i="94" s="1"/>
  <c r="F240" i="94" s="1"/>
  <c r="F245" i="94" s="1"/>
  <c r="F246" i="94" s="1"/>
  <c r="F247" i="94" s="1"/>
  <c r="F248" i="94" s="1"/>
  <c r="F249" i="94" s="1"/>
  <c r="F254" i="94" s="1"/>
  <c r="F255" i="94" s="1"/>
  <c r="F256" i="94" s="1"/>
  <c r="F257" i="94" s="1"/>
  <c r="F258" i="94" s="1"/>
  <c r="F263" i="94" s="1"/>
  <c r="F264" i="94" s="1"/>
  <c r="F265" i="94" s="1"/>
  <c r="F266" i="94" s="1"/>
  <c r="F267" i="94" s="1"/>
  <c r="F272" i="94" s="1"/>
  <c r="F273" i="94" s="1"/>
  <c r="F274" i="94" s="1"/>
  <c r="F275" i="94" s="1"/>
  <c r="F276" i="94" s="1"/>
  <c r="F281" i="94" s="1"/>
  <c r="F282" i="94" s="1"/>
  <c r="F283" i="94" s="1"/>
  <c r="F284" i="94" s="1"/>
  <c r="F285" i="94" s="1"/>
  <c r="F290" i="94" s="1"/>
  <c r="F291" i="94" s="1"/>
  <c r="F292" i="94" s="1"/>
  <c r="F293" i="94" s="1"/>
  <c r="F294" i="94" s="1"/>
  <c r="F299" i="94" s="1"/>
  <c r="F300" i="94" s="1"/>
  <c r="F301" i="94" s="1"/>
  <c r="F302" i="94" s="1"/>
  <c r="F303" i="94" s="1"/>
  <c r="F308" i="94" s="1"/>
  <c r="F309" i="94" s="1"/>
  <c r="F310" i="94" s="1"/>
  <c r="F311" i="94" s="1"/>
  <c r="F312" i="94" s="1"/>
  <c r="F317" i="94" s="1"/>
  <c r="F318" i="94" s="1"/>
  <c r="F319" i="94" s="1"/>
  <c r="F320" i="94" s="1"/>
  <c r="F321" i="94" s="1"/>
  <c r="F322" i="94" s="1"/>
  <c r="F323" i="94" s="1"/>
  <c r="F324" i="94" s="1"/>
  <c r="F325" i="94" s="1"/>
  <c r="F326" i="94" s="1"/>
  <c r="F327" i="94" s="1"/>
  <c r="F328" i="94" s="1"/>
  <c r="F333" i="94" s="1"/>
  <c r="F334" i="94" s="1"/>
  <c r="F335" i="94" s="1"/>
  <c r="F336" i="94" s="1"/>
  <c r="F337" i="94" s="1"/>
  <c r="F342" i="94" s="1"/>
  <c r="F343" i="94" s="1"/>
  <c r="F344" i="94" s="1"/>
  <c r="F345" i="94" s="1"/>
  <c r="F346" i="94" s="1"/>
  <c r="F350" i="94"/>
  <c r="F353" i="94" s="1"/>
  <c r="L6" i="63"/>
  <c r="L53" i="63" s="1"/>
  <c r="K58" i="63"/>
  <c r="M6" i="63" l="1"/>
  <c r="M53" i="63" s="1"/>
  <c r="L58" i="63"/>
  <c r="M58" i="63" l="1"/>
  <c r="N6" i="63"/>
  <c r="N53" i="63" s="1"/>
  <c r="N58" i="63" s="1"/>
</calcChain>
</file>

<file path=xl/sharedStrings.xml><?xml version="1.0" encoding="utf-8"?>
<sst xmlns="http://schemas.openxmlformats.org/spreadsheetml/2006/main" count="1271" uniqueCount="110">
  <si>
    <t>Revenue:</t>
  </si>
  <si>
    <t>General Ledger</t>
  </si>
  <si>
    <t>Item Description</t>
  </si>
  <si>
    <t>Balance</t>
  </si>
  <si>
    <t>Ck#</t>
  </si>
  <si>
    <t>Expenses:</t>
  </si>
  <si>
    <t>Total Revenue:</t>
  </si>
  <si>
    <t>Total Expenses:</t>
  </si>
  <si>
    <t>For instructions on setting up and using this workbook:</t>
  </si>
  <si>
    <t>Click Here</t>
  </si>
  <si>
    <t>For instructions on customizing this workbook:</t>
  </si>
  <si>
    <t>Beginning Balance</t>
  </si>
  <si>
    <t>Total</t>
  </si>
  <si>
    <t>Monthly beginning total</t>
  </si>
  <si>
    <t>Monthly End Total</t>
  </si>
  <si>
    <t>Cash Beginning of Period</t>
  </si>
  <si>
    <t>Cash End of Period</t>
  </si>
  <si>
    <t>Total YTD</t>
  </si>
  <si>
    <t>Net Balance: Gain / (Loss)</t>
  </si>
  <si>
    <t>January</t>
  </si>
  <si>
    <t>February</t>
  </si>
  <si>
    <t>March</t>
  </si>
  <si>
    <t>April</t>
  </si>
  <si>
    <t>May</t>
  </si>
  <si>
    <t>June</t>
  </si>
  <si>
    <t>July</t>
  </si>
  <si>
    <t>August</t>
  </si>
  <si>
    <t>September</t>
  </si>
  <si>
    <t>October</t>
  </si>
  <si>
    <t>November</t>
  </si>
  <si>
    <t>December</t>
  </si>
  <si>
    <t>EXPENSES</t>
  </si>
  <si>
    <t>Account Number</t>
  </si>
  <si>
    <t>Account Description</t>
  </si>
  <si>
    <t>Revenue Accounts</t>
  </si>
  <si>
    <t>Chart of Accounts</t>
  </si>
  <si>
    <t>Total Debits</t>
  </si>
  <si>
    <t>Total Credits</t>
  </si>
  <si>
    <t>Total debits &amp; credits</t>
  </si>
  <si>
    <t>Account # / Date</t>
  </si>
  <si>
    <t>Net : Income Gain / (Loss)</t>
  </si>
  <si>
    <t>YTD End of 2nd Qtr</t>
  </si>
  <si>
    <t>YTD End of 1st Qtr</t>
  </si>
  <si>
    <t>YTD End of 3rd Qtr</t>
  </si>
  <si>
    <t>YTD End of 4th Qtr</t>
  </si>
  <si>
    <t>Revenue</t>
  </si>
  <si>
    <t>Month #</t>
  </si>
  <si>
    <t>Calendar Year</t>
  </si>
  <si>
    <t xml:space="preserve"> Budget</t>
  </si>
  <si>
    <t>Linear Budget YTD</t>
  </si>
  <si>
    <t>YTD Actuals</t>
  </si>
  <si>
    <t>0</t>
  </si>
  <si>
    <t>zero balance - unless checks outstanding</t>
  </si>
  <si>
    <t>Cash End of Period - PER BOOKS</t>
  </si>
  <si>
    <t>TOTAL CASH BALANCE - PER STMTS</t>
  </si>
  <si>
    <t xml:space="preserve"> </t>
  </si>
  <si>
    <t>Name</t>
  </si>
  <si>
    <r>
      <rPr>
        <b/>
        <sz val="11"/>
        <rFont val="Arial"/>
        <family val="2"/>
      </rPr>
      <t>BANK 1</t>
    </r>
    <r>
      <rPr>
        <sz val="11"/>
        <rFont val="Arial"/>
        <family val="2"/>
      </rPr>
      <t xml:space="preserve"> - Enter Number from Bank Statement</t>
    </r>
  </si>
  <si>
    <t>Bank 2 - Checking Acct</t>
  </si>
  <si>
    <r>
      <t xml:space="preserve">Bank 2 - </t>
    </r>
    <r>
      <rPr>
        <sz val="11"/>
        <rFont val="Arial"/>
        <family val="2"/>
      </rPr>
      <t>Savings Acct</t>
    </r>
  </si>
  <si>
    <t>Budget to Actual YTD</t>
  </si>
  <si>
    <t>Previous Yr</t>
  </si>
  <si>
    <t>Actuals</t>
  </si>
  <si>
    <t>Income 1</t>
  </si>
  <si>
    <t>Income 2</t>
  </si>
  <si>
    <t>Income 3</t>
  </si>
  <si>
    <t>Income 4</t>
  </si>
  <si>
    <t>Income 5</t>
  </si>
  <si>
    <t>Income 6</t>
  </si>
  <si>
    <t>Income 7</t>
  </si>
  <si>
    <t>Income 8</t>
  </si>
  <si>
    <t>Income 9</t>
  </si>
  <si>
    <t>HEADING 1</t>
  </si>
  <si>
    <t>Expense 1</t>
  </si>
  <si>
    <t>Expense 2</t>
  </si>
  <si>
    <t>Expense 3</t>
  </si>
  <si>
    <t>Expense 4</t>
  </si>
  <si>
    <t>Expense 5</t>
  </si>
  <si>
    <t>Expense 6</t>
  </si>
  <si>
    <t>Expense 7</t>
  </si>
  <si>
    <t>Expense 8</t>
  </si>
  <si>
    <t>Expense 9</t>
  </si>
  <si>
    <t>Heading 2</t>
  </si>
  <si>
    <t>Expense 10</t>
  </si>
  <si>
    <t>Expense 11</t>
  </si>
  <si>
    <t>Expense 12</t>
  </si>
  <si>
    <t>Expense 13</t>
  </si>
  <si>
    <t>Heading 3</t>
  </si>
  <si>
    <t>Expense 14</t>
  </si>
  <si>
    <t>Expense 15</t>
  </si>
  <si>
    <t>Expense 16</t>
  </si>
  <si>
    <t>Expense 17</t>
  </si>
  <si>
    <t>Heading 4</t>
  </si>
  <si>
    <t>Expense 18</t>
  </si>
  <si>
    <t>Expense 19</t>
  </si>
  <si>
    <t>Expense 20</t>
  </si>
  <si>
    <t>Expense 21</t>
  </si>
  <si>
    <t>Expense 22</t>
  </si>
  <si>
    <t>Expense 23</t>
  </si>
  <si>
    <t>Expense 24</t>
  </si>
  <si>
    <t>Expense 25</t>
  </si>
  <si>
    <t>Expense 26</t>
  </si>
  <si>
    <t>Expense 27</t>
  </si>
  <si>
    <t>Expense 28</t>
  </si>
  <si>
    <r>
      <rPr>
        <b/>
        <sz val="12"/>
        <rFont val="Arial"/>
        <family val="2"/>
      </rPr>
      <t>Cash Beginning of Period</t>
    </r>
    <r>
      <rPr>
        <b/>
        <sz val="14"/>
        <rFont val="Arial"/>
        <family val="2"/>
      </rPr>
      <t xml:space="preserve"> </t>
    </r>
  </si>
  <si>
    <t>INCOME</t>
  </si>
  <si>
    <t>https://www.freechurchaccounting.com/</t>
  </si>
  <si>
    <t>FISCAL YR:</t>
  </si>
  <si>
    <t>Statement of Activity</t>
  </si>
  <si>
    <t>© copyright 2023 Free Church Accounting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</si>
</sst>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43" formatCode="_(* #,##0.00_);_(* \(#,##0.00\);_(* &quot;-&quot;??_);_(@_)"/>
    <numFmt numFmtId="164" formatCode="m/d/yy;@"/>
    <numFmt numFmtId="165" formatCode="_(* #,##0_);_(* \(#,##0\);_(* &quot;-&quot;??_);_(@_)"/>
    <numFmt numFmtId="166" formatCode="mm/dd/yy;@"/>
    <numFmt numFmtId="167" formatCode="[$-409]d\-mmm\-yyyy;@"/>
    <numFmt numFmtId="168" formatCode="[$-409]dd\-mmm\-yy;@"/>
    <numFmt numFmtId="169" formatCode="_(&quot;$&quot;* #,##0_);_(&quot;$&quot;* \(#,##0\);_(&quot;$&quot;* &quot;-&quot;??_);_(@_)"/>
    <numFmt numFmtId="170" formatCode="[$-409]mmmm\ d\,\ yyyy;@"/>
    <numFmt numFmtId="171" formatCode="[$-409]d\-mmm\-yy;@"/>
  </numFmts>
  <fonts count="55">
    <font>
      <sz val="10"/>
      <name val="Arial"/>
    </font>
    <font>
      <sz val="11"/>
      <color theme="1"/>
      <name val="Calibri"/>
      <family val="2"/>
      <scheme val="minor"/>
    </font>
    <font>
      <sz val="10"/>
      <name val="Arial"/>
      <family val="2"/>
    </font>
    <font>
      <b/>
      <sz val="12"/>
      <name val="Arial"/>
      <family val="2"/>
    </font>
    <font>
      <b/>
      <sz val="10"/>
      <name val="Arial"/>
      <family val="2"/>
    </font>
    <font>
      <b/>
      <sz val="12"/>
      <color indexed="12"/>
      <name val="Arial"/>
      <family val="2"/>
    </font>
    <font>
      <sz val="10"/>
      <name val="Arial"/>
      <family val="2"/>
    </font>
    <font>
      <b/>
      <sz val="18"/>
      <name val="Copperplate Gothic Bold"/>
      <family val="2"/>
    </font>
    <font>
      <b/>
      <sz val="14"/>
      <name val="Copperplate Gothic Bold"/>
      <family val="2"/>
    </font>
    <font>
      <b/>
      <sz val="16"/>
      <name val="Copperplate Gothic Bold"/>
      <family val="2"/>
    </font>
    <font>
      <sz val="8"/>
      <name val="Arial"/>
      <family val="2"/>
    </font>
    <font>
      <b/>
      <i/>
      <sz val="10"/>
      <name val="Arial"/>
      <family val="2"/>
    </font>
    <font>
      <b/>
      <sz val="11"/>
      <name val="Arial"/>
      <family val="2"/>
    </font>
    <font>
      <b/>
      <u/>
      <sz val="10"/>
      <name val="Arial"/>
      <family val="2"/>
    </font>
    <font>
      <b/>
      <i/>
      <sz val="10"/>
      <color indexed="12"/>
      <name val="Arial"/>
      <family val="2"/>
    </font>
    <font>
      <sz val="11"/>
      <name val="Arial"/>
      <family val="2"/>
    </font>
    <font>
      <b/>
      <i/>
      <sz val="11"/>
      <color indexed="12"/>
      <name val="Arial"/>
      <family val="2"/>
    </font>
    <font>
      <sz val="14"/>
      <name val="Arial"/>
      <family val="2"/>
    </font>
    <font>
      <b/>
      <sz val="14"/>
      <color indexed="12"/>
      <name val="Arial"/>
      <family val="2"/>
    </font>
    <font>
      <b/>
      <sz val="14"/>
      <name val="Arial"/>
      <family val="2"/>
    </font>
    <font>
      <b/>
      <u/>
      <sz val="14"/>
      <color indexed="12"/>
      <name val="Arial"/>
      <family val="2"/>
    </font>
    <font>
      <i/>
      <sz val="14"/>
      <name val="Arial"/>
      <family val="2"/>
    </font>
    <font>
      <u/>
      <sz val="10"/>
      <name val="Arial"/>
      <family val="2"/>
    </font>
    <font>
      <sz val="24"/>
      <name val="Granite"/>
      <family val="1"/>
    </font>
    <font>
      <sz val="12"/>
      <name val="Georgia"/>
      <family val="1"/>
    </font>
    <font>
      <sz val="12"/>
      <name val="Arial"/>
      <family val="2"/>
    </font>
    <font>
      <b/>
      <sz val="20"/>
      <name val="Arial"/>
      <family val="2"/>
    </font>
    <font>
      <b/>
      <sz val="26"/>
      <name val="Arial"/>
      <family val="2"/>
    </font>
    <font>
      <b/>
      <sz val="18"/>
      <name val="Arial"/>
      <family val="2"/>
    </font>
    <font>
      <i/>
      <sz val="10"/>
      <name val="Arial"/>
      <family val="2"/>
    </font>
    <font>
      <i/>
      <sz val="12"/>
      <name val="Arial"/>
      <family val="2"/>
    </font>
    <font>
      <sz val="10"/>
      <name val="Arial"/>
      <family val="2"/>
    </font>
    <font>
      <sz val="10"/>
      <name val="Arial"/>
      <family val="2"/>
    </font>
    <font>
      <sz val="11"/>
      <color theme="1"/>
      <name val="Calibri"/>
      <family val="2"/>
      <scheme val="minor"/>
    </font>
    <font>
      <u/>
      <sz val="10"/>
      <color theme="10"/>
      <name val="Arial"/>
      <family val="2"/>
    </font>
    <font>
      <b/>
      <sz val="12"/>
      <color theme="3" tint="-0.249977111117893"/>
      <name val="Arial"/>
      <family val="2"/>
    </font>
    <font>
      <sz val="10"/>
      <color rgb="FF000000"/>
      <name val="Verdana"/>
      <family val="2"/>
    </font>
    <font>
      <sz val="24"/>
      <color theme="3" tint="-0.249977111117893"/>
      <name val="Lucida Calligraphy"/>
      <family val="4"/>
    </font>
    <font>
      <u/>
      <sz val="12"/>
      <color theme="10"/>
      <name val="Georgia"/>
      <family val="1"/>
    </font>
    <font>
      <b/>
      <sz val="10"/>
      <color rgb="FFFF0000"/>
      <name val="Arial"/>
      <family val="2"/>
    </font>
    <font>
      <sz val="10"/>
      <color rgb="FFFF0000"/>
      <name val="Arial"/>
      <family val="2"/>
    </font>
    <font>
      <b/>
      <i/>
      <sz val="10"/>
      <color rgb="FFFF0000"/>
      <name val="Arial"/>
      <family val="2"/>
    </font>
    <font>
      <b/>
      <sz val="11"/>
      <color rgb="FFFF0000"/>
      <name val="Arial"/>
      <family val="2"/>
    </font>
    <font>
      <sz val="11"/>
      <color rgb="FFFF0000"/>
      <name val="Arial"/>
      <family val="2"/>
    </font>
    <font>
      <b/>
      <sz val="12"/>
      <color rgb="FFFF0000"/>
      <name val="Arial"/>
      <family val="2"/>
    </font>
    <font>
      <b/>
      <sz val="11"/>
      <color theme="1"/>
      <name val="Arial"/>
      <family val="2"/>
    </font>
    <font>
      <sz val="12"/>
      <color rgb="FFFF0000"/>
      <name val="Copperplate Gothic Bold"/>
      <family val="2"/>
    </font>
    <font>
      <b/>
      <sz val="12"/>
      <color rgb="FFFF0000"/>
      <name val="Copperplate Gothic Bold"/>
      <family val="2"/>
    </font>
    <font>
      <b/>
      <sz val="26"/>
      <color rgb="FFFF0000"/>
      <name val="Arial"/>
      <family val="2"/>
    </font>
    <font>
      <sz val="10"/>
      <color theme="8" tint="-0.249977111117893"/>
      <name val="Arial"/>
      <family val="2"/>
    </font>
    <font>
      <b/>
      <sz val="12"/>
      <color theme="8" tint="-0.249977111117893"/>
      <name val="Arial"/>
      <family val="2"/>
    </font>
    <font>
      <b/>
      <sz val="10"/>
      <color theme="8" tint="-0.249977111117893"/>
      <name val="Arial"/>
      <family val="2"/>
    </font>
    <font>
      <b/>
      <sz val="12"/>
      <color theme="0"/>
      <name val="Arial"/>
      <family val="2"/>
    </font>
    <font>
      <u/>
      <sz val="16"/>
      <color theme="10"/>
      <name val="Arial"/>
      <family val="2"/>
    </font>
    <font>
      <sz val="12"/>
      <color rgb="FF000000"/>
      <name val="Calibri"/>
      <family val="2"/>
    </font>
  </fonts>
  <fills count="2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2" tint="-0.499984740745262"/>
        <bgColor indexed="64"/>
      </patternFill>
    </fill>
    <fill>
      <patternFill patternType="solid">
        <fgColor theme="6" tint="0.79998168889431442"/>
        <bgColor indexed="64"/>
      </patternFill>
    </fill>
    <fill>
      <patternFill patternType="solid">
        <fgColor rgb="FFFFFF99"/>
        <bgColor indexed="64"/>
      </patternFill>
    </fill>
    <fill>
      <patternFill patternType="solid">
        <fgColor rgb="FF99FF33"/>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s>
  <borders count="53">
    <border>
      <left/>
      <right/>
      <top/>
      <bottom/>
      <diagonal/>
    </border>
    <border>
      <left style="thin">
        <color auto="1"/>
      </left>
      <right style="thin">
        <color auto="1"/>
      </right>
      <top style="thin">
        <color auto="1"/>
      </top>
      <bottom style="thin">
        <color auto="1"/>
      </bottom>
      <diagonal/>
    </border>
    <border>
      <left style="thick">
        <color auto="1"/>
      </left>
      <right/>
      <top style="thick">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right style="medium">
        <color auto="1"/>
      </right>
      <top style="thick">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thick">
        <color auto="1"/>
      </bottom>
      <diagonal/>
    </border>
    <border>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medium">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right style="thin">
        <color auto="1"/>
      </right>
      <top/>
      <bottom style="thin">
        <color auto="1"/>
      </bottom>
      <diagonal/>
    </border>
    <border>
      <left style="thin">
        <color auto="1"/>
      </left>
      <right style="thick">
        <color auto="1"/>
      </right>
      <top/>
      <bottom style="thin">
        <color auto="1"/>
      </bottom>
      <diagonal/>
    </border>
    <border>
      <left/>
      <right style="thin">
        <color auto="1"/>
      </right>
      <top style="thin">
        <color auto="1"/>
      </top>
      <bottom style="thick">
        <color auto="1"/>
      </bottom>
      <diagonal/>
    </border>
    <border>
      <left style="thick">
        <color auto="1"/>
      </left>
      <right style="thin">
        <color auto="1"/>
      </right>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style="medium">
        <color auto="1"/>
      </right>
      <top style="medium">
        <color auto="1"/>
      </top>
      <bottom/>
      <diagonal/>
    </border>
    <border>
      <left/>
      <right style="medium">
        <color auto="1"/>
      </right>
      <top/>
      <bottom/>
      <diagonal/>
    </border>
    <border>
      <left style="thin">
        <color auto="1"/>
      </left>
      <right style="thick">
        <color auto="1"/>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ck">
        <color auto="1"/>
      </top>
      <bottom style="thick">
        <color auto="1"/>
      </bottom>
      <diagonal/>
    </border>
    <border>
      <left style="thin">
        <color auto="1"/>
      </left>
      <right/>
      <top style="thick">
        <color auto="1"/>
      </top>
      <bottom style="thick">
        <color auto="1"/>
      </bottom>
      <diagonal/>
    </border>
    <border>
      <left style="thick">
        <color auto="1"/>
      </left>
      <right/>
      <top style="thin">
        <color auto="1"/>
      </top>
      <bottom/>
      <diagonal/>
    </border>
    <border>
      <left/>
      <right style="medium">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bottom style="medium">
        <color auto="1"/>
      </bottom>
      <diagonal/>
    </border>
    <border>
      <left/>
      <right style="medium">
        <color auto="1"/>
      </right>
      <top/>
      <bottom style="medium">
        <color auto="1"/>
      </bottom>
      <diagonal/>
    </border>
    <border>
      <left style="thick">
        <color auto="1"/>
      </left>
      <right style="thick">
        <color auto="1"/>
      </right>
      <top/>
      <bottom/>
      <diagonal/>
    </border>
    <border>
      <left/>
      <right/>
      <top/>
      <bottom style="medium">
        <color auto="1"/>
      </bottom>
      <diagonal/>
    </border>
  </borders>
  <cellStyleXfs count="8">
    <xf numFmtId="0" fontId="0" fillId="0" borderId="0"/>
    <xf numFmtId="43" fontId="2" fillId="0" borderId="0" applyFont="0" applyFill="0" applyBorder="0" applyAlignment="0" applyProtection="0"/>
    <xf numFmtId="44" fontId="2" fillId="0" borderId="0" applyFont="0" applyFill="0" applyBorder="0" applyAlignment="0" applyProtection="0"/>
    <xf numFmtId="0" fontId="34" fillId="0" borderId="0" applyNumberFormat="0" applyFill="0" applyBorder="0" applyAlignment="0" applyProtection="0">
      <alignment vertical="top"/>
      <protection locked="0"/>
    </xf>
    <xf numFmtId="0" fontId="2" fillId="0" borderId="0"/>
    <xf numFmtId="0" fontId="1" fillId="0" borderId="0"/>
    <xf numFmtId="44" fontId="1" fillId="0" borderId="0" applyFont="0" applyFill="0" applyBorder="0" applyAlignment="0" applyProtection="0"/>
    <xf numFmtId="9" fontId="2" fillId="0" borderId="0" applyFont="0" applyFill="0" applyBorder="0" applyAlignment="0" applyProtection="0"/>
  </cellStyleXfs>
  <cellXfs count="363">
    <xf numFmtId="0" fontId="0" fillId="0" borderId="0" xfId="0"/>
    <xf numFmtId="0" fontId="4" fillId="0" borderId="0" xfId="0" applyFont="1"/>
    <xf numFmtId="0" fontId="2" fillId="0" borderId="0" xfId="0" applyFont="1"/>
    <xf numFmtId="2" fontId="0" fillId="0" borderId="0" xfId="0" applyNumberFormat="1"/>
    <xf numFmtId="0" fontId="4" fillId="0" borderId="0" xfId="0" applyFont="1" applyAlignment="1">
      <alignment horizontal="center"/>
    </xf>
    <xf numFmtId="0" fontId="2" fillId="0" borderId="0" xfId="0" applyFont="1" applyAlignment="1">
      <alignment horizontal="center"/>
    </xf>
    <xf numFmtId="44" fontId="14" fillId="0" borderId="0" xfId="2" applyFont="1" applyBorder="1" applyAlignment="1">
      <alignment horizontal="center"/>
    </xf>
    <xf numFmtId="44" fontId="16" fillId="0" borderId="0" xfId="2" applyFont="1" applyBorder="1" applyAlignment="1">
      <alignment horizontal="center"/>
    </xf>
    <xf numFmtId="0" fontId="19" fillId="0" borderId="0" xfId="0" applyFont="1"/>
    <xf numFmtId="165" fontId="18" fillId="0" borderId="0" xfId="2" applyNumberFormat="1" applyFont="1" applyFill="1" applyBorder="1"/>
    <xf numFmtId="0" fontId="11" fillId="0" borderId="0" xfId="0" applyFont="1"/>
    <xf numFmtId="0" fontId="17" fillId="0" borderId="0" xfId="0" applyFont="1"/>
    <xf numFmtId="165" fontId="17" fillId="0" borderId="0" xfId="1" applyNumberFormat="1" applyFont="1" applyFill="1" applyBorder="1"/>
    <xf numFmtId="165" fontId="17" fillId="0" borderId="0" xfId="0" applyNumberFormat="1" applyFont="1"/>
    <xf numFmtId="0" fontId="35" fillId="0" borderId="0" xfId="0" applyFont="1"/>
    <xf numFmtId="0" fontId="36" fillId="0" borderId="0" xfId="0" applyFont="1"/>
    <xf numFmtId="0" fontId="23" fillId="0" borderId="0" xfId="0" applyFont="1"/>
    <xf numFmtId="0" fontId="37" fillId="0" borderId="0" xfId="0" applyFont="1"/>
    <xf numFmtId="0" fontId="24" fillId="0" borderId="0" xfId="0" applyFont="1"/>
    <xf numFmtId="0" fontId="38" fillId="0" borderId="0" xfId="3" applyFont="1" applyAlignment="1" applyProtection="1"/>
    <xf numFmtId="0" fontId="13" fillId="0" borderId="0" xfId="0" applyFont="1" applyAlignment="1">
      <alignment horizontal="center"/>
    </xf>
    <xf numFmtId="0" fontId="11" fillId="2" borderId="0" xfId="0" applyFont="1" applyFill="1"/>
    <xf numFmtId="44" fontId="14" fillId="2" borderId="0" xfId="2" applyFont="1" applyFill="1" applyBorder="1" applyAlignment="1">
      <alignment horizontal="center"/>
    </xf>
    <xf numFmtId="0" fontId="22" fillId="3" borderId="0" xfId="0" applyFont="1" applyFill="1" applyAlignment="1">
      <alignment horizontal="center"/>
    </xf>
    <xf numFmtId="40" fontId="4" fillId="2" borderId="0" xfId="0" applyNumberFormat="1" applyFont="1" applyFill="1"/>
    <xf numFmtId="164" fontId="4" fillId="0" borderId="0" xfId="0" applyNumberFormat="1" applyFont="1" applyAlignment="1">
      <alignment horizontal="left"/>
    </xf>
    <xf numFmtId="0" fontId="4" fillId="0" borderId="0" xfId="0" applyFont="1" applyAlignment="1">
      <alignment horizontal="right"/>
    </xf>
    <xf numFmtId="164" fontId="15" fillId="3" borderId="1" xfId="0" applyNumberFormat="1" applyFont="1" applyFill="1" applyBorder="1" applyAlignment="1">
      <alignment horizontal="left"/>
    </xf>
    <xf numFmtId="0" fontId="4" fillId="2" borderId="1" xfId="0" applyFont="1" applyFill="1" applyBorder="1" applyAlignment="1">
      <alignment horizontal="right"/>
    </xf>
    <xf numFmtId="0" fontId="2" fillId="2" borderId="1" xfId="0" applyFont="1" applyFill="1" applyBorder="1" applyAlignment="1">
      <alignment horizontal="center"/>
    </xf>
    <xf numFmtId="0" fontId="3" fillId="0" borderId="0" xfId="0" applyFont="1"/>
    <xf numFmtId="0" fontId="2" fillId="0" borderId="1" xfId="0" applyFont="1" applyBorder="1" applyAlignment="1">
      <alignment horizontal="center"/>
    </xf>
    <xf numFmtId="164" fontId="4" fillId="4" borderId="1" xfId="0" applyNumberFormat="1" applyFont="1" applyFill="1" applyBorder="1" applyAlignment="1">
      <alignment horizontal="left"/>
    </xf>
    <xf numFmtId="0" fontId="12" fillId="0" borderId="1" xfId="0" applyFont="1" applyBorder="1"/>
    <xf numFmtId="0" fontId="4" fillId="0" borderId="1" xfId="0" applyFont="1" applyBorder="1"/>
    <xf numFmtId="164" fontId="4" fillId="3" borderId="1" xfId="0" applyNumberFormat="1" applyFont="1" applyFill="1" applyBorder="1" applyAlignment="1">
      <alignment horizontal="left"/>
    </xf>
    <xf numFmtId="0" fontId="34" fillId="0" borderId="0" xfId="3" applyAlignment="1" applyProtection="1"/>
    <xf numFmtId="167" fontId="0" fillId="0" borderId="0" xfId="0" applyNumberFormat="1"/>
    <xf numFmtId="0" fontId="0" fillId="0" borderId="2" xfId="0" applyBorder="1"/>
    <xf numFmtId="0" fontId="19" fillId="0" borderId="3" xfId="0" applyFont="1" applyBorder="1"/>
    <xf numFmtId="0" fontId="19" fillId="0" borderId="4" xfId="0" applyFont="1" applyBorder="1"/>
    <xf numFmtId="0" fontId="0" fillId="0" borderId="5" xfId="0" applyBorder="1"/>
    <xf numFmtId="0" fontId="3" fillId="0" borderId="6" xfId="0" applyFont="1" applyBorder="1"/>
    <xf numFmtId="0" fontId="3" fillId="5" borderId="6" xfId="0" applyFont="1" applyFill="1" applyBorder="1"/>
    <xf numFmtId="0" fontId="3" fillId="2" borderId="6" xfId="0" applyFont="1" applyFill="1" applyBorder="1"/>
    <xf numFmtId="0" fontId="3" fillId="6" borderId="6" xfId="0" applyFont="1" applyFill="1" applyBorder="1"/>
    <xf numFmtId="0" fontId="3" fillId="2" borderId="3" xfId="0" applyFont="1" applyFill="1" applyBorder="1"/>
    <xf numFmtId="0" fontId="3" fillId="0" borderId="3" xfId="0" applyFont="1" applyBorder="1"/>
    <xf numFmtId="0" fontId="3" fillId="6" borderId="3" xfId="0" applyFont="1" applyFill="1" applyBorder="1"/>
    <xf numFmtId="0" fontId="15" fillId="0" borderId="7" xfId="0" applyFont="1" applyBorder="1"/>
    <xf numFmtId="169" fontId="15" fillId="0" borderId="8" xfId="2" applyNumberFormat="1" applyFont="1" applyBorder="1"/>
    <xf numFmtId="169" fontId="15" fillId="0" borderId="1" xfId="0" applyNumberFormat="1" applyFont="1" applyBorder="1"/>
    <xf numFmtId="169" fontId="15" fillId="0" borderId="9" xfId="0" applyNumberFormat="1" applyFont="1" applyBorder="1"/>
    <xf numFmtId="169" fontId="15" fillId="0" borderId="1" xfId="2" applyNumberFormat="1" applyFont="1" applyBorder="1"/>
    <xf numFmtId="169" fontId="15" fillId="0" borderId="9" xfId="2" applyNumberFormat="1" applyFont="1" applyBorder="1"/>
    <xf numFmtId="0" fontId="19" fillId="7" borderId="3" xfId="0" applyFont="1" applyFill="1" applyBorder="1"/>
    <xf numFmtId="0" fontId="0" fillId="6" borderId="10" xfId="0" applyFill="1" applyBorder="1"/>
    <xf numFmtId="0" fontId="0" fillId="6" borderId="11" xfId="0" applyFill="1" applyBorder="1"/>
    <xf numFmtId="0" fontId="0" fillId="6" borderId="12" xfId="0" applyFill="1" applyBorder="1"/>
    <xf numFmtId="0" fontId="4" fillId="0" borderId="13" xfId="0" applyFont="1" applyBorder="1" applyAlignment="1">
      <alignment horizontal="center"/>
    </xf>
    <xf numFmtId="0" fontId="4" fillId="0" borderId="9" xfId="0" applyFont="1" applyBorder="1" applyAlignment="1">
      <alignment horizontal="center"/>
    </xf>
    <xf numFmtId="0" fontId="0" fillId="0" borderId="13" xfId="0" applyBorder="1"/>
    <xf numFmtId="0" fontId="33" fillId="0" borderId="9" xfId="0" applyFont="1" applyBorder="1" applyAlignment="1">
      <alignment horizontal="left"/>
    </xf>
    <xf numFmtId="0" fontId="2" fillId="0" borderId="14" xfId="0" applyFont="1" applyBorder="1"/>
    <xf numFmtId="0" fontId="2" fillId="0" borderId="15" xfId="0" applyFont="1" applyBorder="1"/>
    <xf numFmtId="0" fontId="3" fillId="0" borderId="15" xfId="0" applyFont="1" applyBorder="1" applyAlignment="1">
      <alignment horizontal="center"/>
    </xf>
    <xf numFmtId="0" fontId="2" fillId="2" borderId="0" xfId="0" applyFont="1" applyFill="1" applyAlignment="1">
      <alignment horizontal="right"/>
    </xf>
    <xf numFmtId="164" fontId="2" fillId="0" borderId="0" xfId="0" applyNumberFormat="1" applyFont="1" applyAlignment="1">
      <alignment horizontal="left"/>
    </xf>
    <xf numFmtId="164" fontId="2" fillId="8" borderId="0" xfId="0" applyNumberFormat="1" applyFont="1" applyFill="1" applyAlignment="1">
      <alignment horizontal="left"/>
    </xf>
    <xf numFmtId="164" fontId="2" fillId="4" borderId="0" xfId="0" applyNumberFormat="1" applyFont="1" applyFill="1" applyAlignment="1">
      <alignment horizontal="left"/>
    </xf>
    <xf numFmtId="14" fontId="2" fillId="0" borderId="0" xfId="0" applyNumberFormat="1" applyFont="1"/>
    <xf numFmtId="164" fontId="2" fillId="0" borderId="1" xfId="0" applyNumberFormat="1" applyFont="1" applyBorder="1" applyAlignment="1">
      <alignment horizontal="left"/>
    </xf>
    <xf numFmtId="0" fontId="15" fillId="0" borderId="13" xfId="0" applyFont="1" applyBorder="1" applyAlignment="1">
      <alignment horizontal="center"/>
    </xf>
    <xf numFmtId="0" fontId="15" fillId="0" borderId="9" xfId="0" applyFont="1" applyBorder="1"/>
    <xf numFmtId="0" fontId="15" fillId="0" borderId="17" xfId="0" applyFont="1" applyBorder="1" applyAlignment="1">
      <alignment horizontal="center"/>
    </xf>
    <xf numFmtId="0" fontId="3" fillId="3" borderId="0" xfId="0" applyFont="1" applyFill="1" applyAlignment="1">
      <alignment horizontal="left"/>
    </xf>
    <xf numFmtId="1" fontId="3" fillId="3" borderId="0" xfId="0" applyNumberFormat="1" applyFont="1" applyFill="1" applyAlignment="1">
      <alignment horizontal="center"/>
    </xf>
    <xf numFmtId="1" fontId="3" fillId="8" borderId="0" xfId="0" applyNumberFormat="1" applyFont="1" applyFill="1" applyAlignment="1">
      <alignment horizontal="left"/>
    </xf>
    <xf numFmtId="164" fontId="3" fillId="0" borderId="0" xfId="0" applyNumberFormat="1" applyFont="1" applyAlignment="1">
      <alignment horizontal="left"/>
    </xf>
    <xf numFmtId="0" fontId="3" fillId="2" borderId="0" xfId="0" applyFont="1" applyFill="1" applyAlignment="1">
      <alignment horizontal="right"/>
    </xf>
    <xf numFmtId="1" fontId="3" fillId="4" borderId="0" xfId="0" applyNumberFormat="1" applyFont="1" applyFill="1" applyAlignment="1">
      <alignment horizontal="left"/>
    </xf>
    <xf numFmtId="1" fontId="3" fillId="3" borderId="0" xfId="0" applyNumberFormat="1" applyFont="1" applyFill="1" applyAlignment="1">
      <alignment horizontal="left"/>
    </xf>
    <xf numFmtId="164" fontId="2" fillId="3" borderId="0" xfId="0" applyNumberFormat="1" applyFont="1" applyFill="1" applyAlignment="1">
      <alignment horizontal="left"/>
    </xf>
    <xf numFmtId="164" fontId="2" fillId="3" borderId="1" xfId="0" applyNumberFormat="1" applyFont="1" applyFill="1" applyBorder="1" applyAlignment="1">
      <alignment horizontal="left"/>
    </xf>
    <xf numFmtId="164" fontId="15" fillId="3" borderId="0" xfId="0" applyNumberFormat="1" applyFont="1" applyFill="1" applyAlignment="1">
      <alignment horizontal="left"/>
    </xf>
    <xf numFmtId="164" fontId="4" fillId="8" borderId="1" xfId="0" applyNumberFormat="1" applyFont="1" applyFill="1" applyBorder="1" applyAlignment="1">
      <alignment horizontal="left"/>
    </xf>
    <xf numFmtId="1" fontId="3" fillId="10" borderId="0" xfId="0" applyNumberFormat="1" applyFont="1" applyFill="1" applyAlignment="1">
      <alignment horizontal="left"/>
    </xf>
    <xf numFmtId="164" fontId="2" fillId="10" borderId="0" xfId="0" applyNumberFormat="1" applyFont="1" applyFill="1" applyAlignment="1">
      <alignment horizontal="left"/>
    </xf>
    <xf numFmtId="164" fontId="4" fillId="10" borderId="1" xfId="0" applyNumberFormat="1" applyFont="1" applyFill="1" applyBorder="1" applyAlignment="1">
      <alignment horizontal="left"/>
    </xf>
    <xf numFmtId="1" fontId="3" fillId="11" borderId="0" xfId="0" applyNumberFormat="1" applyFont="1" applyFill="1" applyAlignment="1">
      <alignment horizontal="left"/>
    </xf>
    <xf numFmtId="164" fontId="2" fillId="11" borderId="0" xfId="0" applyNumberFormat="1" applyFont="1" applyFill="1" applyAlignment="1">
      <alignment horizontal="left"/>
    </xf>
    <xf numFmtId="164" fontId="4" fillId="11" borderId="1" xfId="0" applyNumberFormat="1" applyFont="1" applyFill="1" applyBorder="1" applyAlignment="1">
      <alignment horizontal="left"/>
    </xf>
    <xf numFmtId="1" fontId="3" fillId="12" borderId="0" xfId="0" applyNumberFormat="1" applyFont="1" applyFill="1" applyAlignment="1">
      <alignment horizontal="left"/>
    </xf>
    <xf numFmtId="164" fontId="2" fillId="12" borderId="0" xfId="0" applyNumberFormat="1" applyFont="1" applyFill="1" applyAlignment="1">
      <alignment horizontal="left"/>
    </xf>
    <xf numFmtId="164" fontId="4" fillId="12" borderId="1" xfId="0" applyNumberFormat="1" applyFont="1" applyFill="1" applyBorder="1" applyAlignment="1">
      <alignment horizontal="left"/>
    </xf>
    <xf numFmtId="40" fontId="12" fillId="9" borderId="19" xfId="0" applyNumberFormat="1" applyFont="1" applyFill="1" applyBorder="1"/>
    <xf numFmtId="1" fontId="3" fillId="13" borderId="0" xfId="0" applyNumberFormat="1" applyFont="1" applyFill="1" applyAlignment="1">
      <alignment horizontal="left"/>
    </xf>
    <xf numFmtId="164" fontId="2" fillId="13" borderId="0" xfId="0" applyNumberFormat="1" applyFont="1" applyFill="1" applyAlignment="1">
      <alignment horizontal="left"/>
    </xf>
    <xf numFmtId="164" fontId="4" fillId="13" borderId="1" xfId="0" applyNumberFormat="1" applyFont="1" applyFill="1" applyBorder="1" applyAlignment="1">
      <alignment horizontal="left"/>
    </xf>
    <xf numFmtId="166" fontId="13" fillId="0" borderId="0" xfId="0" applyNumberFormat="1" applyFont="1" applyAlignment="1">
      <alignment horizontal="left" wrapText="1"/>
    </xf>
    <xf numFmtId="0" fontId="0" fillId="0" borderId="20" xfId="0" applyBorder="1"/>
    <xf numFmtId="0" fontId="18" fillId="0" borderId="0" xfId="0" applyFont="1" applyAlignment="1">
      <alignment horizontal="center"/>
    </xf>
    <xf numFmtId="0" fontId="0" fillId="0" borderId="22" xfId="0" applyBorder="1"/>
    <xf numFmtId="0" fontId="19" fillId="0" borderId="1" xfId="0" applyFont="1" applyBorder="1"/>
    <xf numFmtId="0" fontId="0" fillId="0" borderId="1" xfId="0" applyBorder="1"/>
    <xf numFmtId="44" fontId="17" fillId="0" borderId="1" xfId="2" applyFont="1" applyBorder="1"/>
    <xf numFmtId="1" fontId="15" fillId="0" borderId="1" xfId="0" applyNumberFormat="1" applyFont="1" applyBorder="1"/>
    <xf numFmtId="0" fontId="15" fillId="0" borderId="1" xfId="0" applyFont="1" applyBorder="1"/>
    <xf numFmtId="0" fontId="25" fillId="14" borderId="1" xfId="0" applyFont="1" applyFill="1" applyBorder="1"/>
    <xf numFmtId="0" fontId="21" fillId="0" borderId="1" xfId="0" applyFont="1" applyBorder="1" applyAlignment="1">
      <alignment horizontal="left"/>
    </xf>
    <xf numFmtId="44" fontId="21" fillId="0" borderId="1" xfId="2" applyFont="1" applyBorder="1"/>
    <xf numFmtId="43" fontId="2" fillId="0" borderId="1" xfId="1" applyFont="1" applyFill="1" applyBorder="1"/>
    <xf numFmtId="43" fontId="4" fillId="0" borderId="1" xfId="1" applyFont="1" applyBorder="1"/>
    <xf numFmtId="43" fontId="39" fillId="2" borderId="1" xfId="1" applyFont="1" applyFill="1" applyBorder="1"/>
    <xf numFmtId="43" fontId="4" fillId="2" borderId="1" xfId="1" applyFont="1" applyFill="1" applyBorder="1"/>
    <xf numFmtId="43" fontId="4" fillId="0" borderId="1" xfId="1" applyFont="1" applyFill="1" applyBorder="1"/>
    <xf numFmtId="43" fontId="39" fillId="0" borderId="0" xfId="1" applyFont="1" applyFill="1" applyBorder="1"/>
    <xf numFmtId="43" fontId="4" fillId="0" borderId="0" xfId="1" applyFont="1" applyFill="1" applyBorder="1"/>
    <xf numFmtId="43" fontId="40" fillId="0" borderId="0" xfId="1" applyFont="1" applyFill="1" applyBorder="1"/>
    <xf numFmtId="43" fontId="2" fillId="0" borderId="0" xfId="1" applyFont="1" applyFill="1" applyBorder="1"/>
    <xf numFmtId="43" fontId="4" fillId="0" borderId="0" xfId="1" applyFont="1" applyBorder="1"/>
    <xf numFmtId="43" fontId="41" fillId="2" borderId="0" xfId="1" applyFont="1" applyFill="1" applyBorder="1" applyAlignment="1">
      <alignment horizontal="center"/>
    </xf>
    <xf numFmtId="43" fontId="14" fillId="2" borderId="0" xfId="1" applyFont="1" applyFill="1" applyBorder="1" applyAlignment="1">
      <alignment horizontal="center"/>
    </xf>
    <xf numFmtId="43" fontId="4" fillId="2" borderId="0" xfId="1" applyFont="1" applyFill="1" applyBorder="1"/>
    <xf numFmtId="43" fontId="39" fillId="0" borderId="1" xfId="1" applyFont="1" applyFill="1" applyBorder="1" applyAlignment="1">
      <alignment wrapText="1"/>
    </xf>
    <xf numFmtId="43" fontId="12" fillId="0" borderId="1" xfId="1" applyFont="1" applyBorder="1"/>
    <xf numFmtId="43" fontId="42" fillId="0" borderId="1" xfId="1" applyFont="1" applyBorder="1"/>
    <xf numFmtId="43" fontId="15" fillId="0" borderId="1" xfId="1" applyFont="1" applyBorder="1"/>
    <xf numFmtId="43" fontId="43" fillId="0" borderId="1" xfId="1" applyFont="1" applyBorder="1"/>
    <xf numFmtId="43" fontId="12" fillId="0" borderId="1" xfId="1" applyFont="1" applyFill="1" applyBorder="1"/>
    <xf numFmtId="0" fontId="12" fillId="0" borderId="3" xfId="0" applyFont="1" applyBorder="1"/>
    <xf numFmtId="0" fontId="12" fillId="0" borderId="6" xfId="0" applyFont="1" applyBorder="1"/>
    <xf numFmtId="0" fontId="19" fillId="5" borderId="3" xfId="0" applyFont="1" applyFill="1" applyBorder="1"/>
    <xf numFmtId="165" fontId="15" fillId="0" borderId="8" xfId="1" applyNumberFormat="1" applyFont="1" applyBorder="1"/>
    <xf numFmtId="165" fontId="15" fillId="0" borderId="9" xfId="1" applyNumberFormat="1" applyFont="1" applyBorder="1"/>
    <xf numFmtId="165" fontId="15" fillId="0" borderId="1" xfId="1" applyNumberFormat="1" applyFont="1" applyBorder="1"/>
    <xf numFmtId="0" fontId="12" fillId="0" borderId="25" xfId="0" applyFont="1" applyBorder="1"/>
    <xf numFmtId="164" fontId="2" fillId="3" borderId="1" xfId="0" applyNumberFormat="1" applyFont="1" applyFill="1" applyBorder="1" applyAlignment="1" applyProtection="1">
      <alignment horizontal="left"/>
      <protection locked="0"/>
    </xf>
    <xf numFmtId="0" fontId="29" fillId="0" borderId="1" xfId="0" applyFont="1" applyBorder="1" applyProtection="1">
      <protection locked="0"/>
    </xf>
    <xf numFmtId="0" fontId="2" fillId="15" borderId="1" xfId="0" applyFont="1" applyFill="1" applyBorder="1" applyAlignment="1" applyProtection="1">
      <alignment horizontal="center"/>
      <protection locked="0"/>
    </xf>
    <xf numFmtId="43" fontId="40" fillId="0" borderId="1" xfId="1" applyFont="1" applyFill="1" applyBorder="1" applyProtection="1">
      <protection locked="0"/>
    </xf>
    <xf numFmtId="43" fontId="2" fillId="0" borderId="1" xfId="1" applyFont="1" applyFill="1" applyBorder="1" applyProtection="1">
      <protection locked="0"/>
    </xf>
    <xf numFmtId="0" fontId="2" fillId="0" borderId="1" xfId="0" applyFont="1" applyBorder="1" applyProtection="1">
      <protection locked="0"/>
    </xf>
    <xf numFmtId="43" fontId="4" fillId="0" borderId="1" xfId="1" applyFont="1" applyFill="1" applyBorder="1" applyProtection="1">
      <protection locked="0"/>
    </xf>
    <xf numFmtId="164" fontId="2" fillId="4" borderId="1" xfId="0" applyNumberFormat="1" applyFont="1" applyFill="1" applyBorder="1" applyAlignment="1" applyProtection="1">
      <alignment horizontal="left"/>
      <protection locked="0"/>
    </xf>
    <xf numFmtId="0" fontId="25" fillId="0" borderId="1" xfId="0" applyFont="1" applyBorder="1" applyProtection="1">
      <protection locked="0"/>
    </xf>
    <xf numFmtId="164" fontId="2" fillId="8" borderId="1" xfId="0" applyNumberFormat="1" applyFont="1" applyFill="1" applyBorder="1" applyAlignment="1" applyProtection="1">
      <alignment horizontal="left"/>
      <protection locked="0"/>
    </xf>
    <xf numFmtId="164" fontId="2" fillId="10" borderId="1" xfId="0" applyNumberFormat="1" applyFont="1" applyFill="1" applyBorder="1" applyAlignment="1" applyProtection="1">
      <alignment horizontal="left"/>
      <protection locked="0"/>
    </xf>
    <xf numFmtId="164" fontId="2" fillId="11" borderId="1" xfId="0" applyNumberFormat="1" applyFont="1" applyFill="1" applyBorder="1" applyAlignment="1" applyProtection="1">
      <alignment horizontal="left"/>
      <protection locked="0"/>
    </xf>
    <xf numFmtId="164" fontId="2" fillId="12" borderId="1" xfId="0" applyNumberFormat="1" applyFont="1" applyFill="1" applyBorder="1" applyAlignment="1" applyProtection="1">
      <alignment horizontal="left"/>
      <protection locked="0"/>
    </xf>
    <xf numFmtId="164" fontId="2" fillId="13" borderId="1" xfId="0" applyNumberFormat="1" applyFont="1" applyFill="1" applyBorder="1" applyAlignment="1" applyProtection="1">
      <alignment horizontal="left"/>
      <protection locked="0"/>
    </xf>
    <xf numFmtId="0" fontId="3" fillId="0" borderId="27" xfId="0" applyFont="1" applyBorder="1"/>
    <xf numFmtId="169" fontId="15" fillId="0" borderId="28" xfId="2" applyNumberFormat="1" applyFont="1" applyBorder="1"/>
    <xf numFmtId="165" fontId="15" fillId="0" borderId="28" xfId="1" applyNumberFormat="1" applyFont="1" applyBorder="1"/>
    <xf numFmtId="168" fontId="12" fillId="0" borderId="29" xfId="0" applyNumberFormat="1" applyFont="1" applyBorder="1" applyAlignment="1">
      <alignment horizontal="center"/>
    </xf>
    <xf numFmtId="167" fontId="12" fillId="0" borderId="30" xfId="0" applyNumberFormat="1" applyFont="1" applyBorder="1" applyAlignment="1">
      <alignment horizontal="center"/>
    </xf>
    <xf numFmtId="165" fontId="12" fillId="9" borderId="31" xfId="1" applyNumberFormat="1" applyFont="1" applyFill="1" applyBorder="1"/>
    <xf numFmtId="165" fontId="15" fillId="0" borderId="26" xfId="1" applyNumberFormat="1" applyFont="1" applyBorder="1"/>
    <xf numFmtId="165" fontId="12" fillId="5" borderId="8" xfId="1" applyNumberFormat="1" applyFont="1" applyFill="1" applyBorder="1"/>
    <xf numFmtId="165" fontId="12" fillId="5" borderId="1" xfId="1" applyNumberFormat="1" applyFont="1" applyFill="1" applyBorder="1"/>
    <xf numFmtId="165" fontId="12" fillId="5" borderId="9" xfId="1" applyNumberFormat="1" applyFont="1" applyFill="1" applyBorder="1"/>
    <xf numFmtId="165" fontId="12" fillId="2" borderId="8" xfId="1" applyNumberFormat="1" applyFont="1" applyFill="1" applyBorder="1"/>
    <xf numFmtId="165" fontId="12" fillId="2" borderId="1" xfId="1" applyNumberFormat="1" applyFont="1" applyFill="1" applyBorder="1"/>
    <xf numFmtId="165" fontId="12" fillId="2" borderId="9" xfId="1" applyNumberFormat="1" applyFont="1" applyFill="1" applyBorder="1"/>
    <xf numFmtId="165" fontId="12" fillId="0" borderId="8" xfId="1" applyNumberFormat="1" applyFont="1" applyBorder="1"/>
    <xf numFmtId="165" fontId="12" fillId="0" borderId="1" xfId="1" applyNumberFormat="1" applyFont="1" applyBorder="1"/>
    <xf numFmtId="165" fontId="12" fillId="0" borderId="9" xfId="1" applyNumberFormat="1" applyFont="1" applyBorder="1"/>
    <xf numFmtId="165" fontId="12" fillId="6" borderId="8" xfId="1" applyNumberFormat="1" applyFont="1" applyFill="1" applyBorder="1"/>
    <xf numFmtId="165" fontId="12" fillId="6" borderId="1" xfId="1" applyNumberFormat="1" applyFont="1" applyFill="1" applyBorder="1"/>
    <xf numFmtId="165" fontId="12" fillId="6" borderId="9" xfId="1" applyNumberFormat="1" applyFont="1" applyFill="1" applyBorder="1"/>
    <xf numFmtId="165" fontId="31" fillId="7" borderId="8" xfId="1" applyNumberFormat="1" applyFont="1" applyFill="1" applyBorder="1" applyProtection="1">
      <protection locked="0"/>
    </xf>
    <xf numFmtId="165" fontId="31" fillId="7" borderId="1" xfId="1" applyNumberFormat="1" applyFont="1" applyFill="1" applyBorder="1" applyProtection="1">
      <protection locked="0"/>
    </xf>
    <xf numFmtId="165" fontId="32" fillId="7" borderId="9" xfId="1" applyNumberFormat="1" applyFont="1" applyFill="1" applyBorder="1" applyProtection="1">
      <protection locked="0"/>
    </xf>
    <xf numFmtId="165" fontId="0" fillId="0" borderId="33" xfId="1" applyNumberFormat="1" applyFont="1" applyBorder="1"/>
    <xf numFmtId="165" fontId="0" fillId="0" borderId="18" xfId="1" applyNumberFormat="1" applyFont="1" applyBorder="1"/>
    <xf numFmtId="164" fontId="4" fillId="12" borderId="1" xfId="0" applyNumberFormat="1" applyFont="1" applyFill="1" applyBorder="1" applyAlignment="1" applyProtection="1">
      <alignment horizontal="left"/>
      <protection locked="0"/>
    </xf>
    <xf numFmtId="0" fontId="4" fillId="2" borderId="1" xfId="0" applyFont="1" applyFill="1" applyBorder="1" applyAlignment="1" applyProtection="1">
      <alignment horizontal="right"/>
      <protection locked="0"/>
    </xf>
    <xf numFmtId="0" fontId="2" fillId="2" borderId="1" xfId="0" applyFont="1" applyFill="1" applyBorder="1" applyAlignment="1" applyProtection="1">
      <alignment horizontal="center"/>
      <protection locked="0"/>
    </xf>
    <xf numFmtId="43" fontId="39" fillId="2" borderId="1" xfId="1" applyFont="1" applyFill="1" applyBorder="1" applyProtection="1">
      <protection locked="0"/>
    </xf>
    <xf numFmtId="43" fontId="4" fillId="2" borderId="1" xfId="1" applyFont="1" applyFill="1" applyBorder="1" applyProtection="1">
      <protection locked="0"/>
    </xf>
    <xf numFmtId="0" fontId="0" fillId="0" borderId="0" xfId="0" applyProtection="1">
      <protection locked="0"/>
    </xf>
    <xf numFmtId="164" fontId="4" fillId="4" borderId="1" xfId="0" applyNumberFormat="1" applyFont="1" applyFill="1" applyBorder="1" applyAlignment="1" applyProtection="1">
      <alignment horizontal="left"/>
      <protection locked="0"/>
    </xf>
    <xf numFmtId="0" fontId="0" fillId="0" borderId="34" xfId="0" applyBorder="1"/>
    <xf numFmtId="0" fontId="19" fillId="0" borderId="26" xfId="0" applyFont="1" applyBorder="1"/>
    <xf numFmtId="0" fontId="0" fillId="0" borderId="26" xfId="0" applyBorder="1"/>
    <xf numFmtId="44" fontId="17" fillId="0" borderId="26" xfId="2" applyFont="1" applyBorder="1"/>
    <xf numFmtId="0" fontId="0" fillId="0" borderId="32" xfId="0" applyBorder="1"/>
    <xf numFmtId="0" fontId="15" fillId="0" borderId="35" xfId="0" applyFont="1" applyBorder="1"/>
    <xf numFmtId="0" fontId="15" fillId="0" borderId="36" xfId="0" applyFont="1" applyBorder="1"/>
    <xf numFmtId="0" fontId="12" fillId="0" borderId="37" xfId="0" applyFont="1" applyBorder="1" applyAlignment="1">
      <alignment horizontal="center" wrapText="1"/>
    </xf>
    <xf numFmtId="0" fontId="12" fillId="14" borderId="1" xfId="0" applyFont="1" applyFill="1" applyBorder="1" applyAlignment="1">
      <alignment horizontal="left"/>
    </xf>
    <xf numFmtId="0" fontId="15" fillId="14" borderId="1" xfId="0" applyFont="1" applyFill="1" applyBorder="1"/>
    <xf numFmtId="0" fontId="12" fillId="0" borderId="1" xfId="0" applyFont="1" applyBorder="1" applyAlignment="1">
      <alignment horizontal="left"/>
    </xf>
    <xf numFmtId="44" fontId="12" fillId="0" borderId="1" xfId="2" applyFont="1" applyBorder="1"/>
    <xf numFmtId="0" fontId="12" fillId="5" borderId="1" xfId="0" applyFont="1" applyFill="1" applyBorder="1" applyAlignment="1">
      <alignment horizontal="left"/>
    </xf>
    <xf numFmtId="0" fontId="15" fillId="5" borderId="1" xfId="0" applyFont="1" applyFill="1" applyBorder="1"/>
    <xf numFmtId="165" fontId="15" fillId="0" borderId="1" xfId="0" applyNumberFormat="1" applyFont="1" applyBorder="1"/>
    <xf numFmtId="0" fontId="12" fillId="9" borderId="1" xfId="0" applyFont="1" applyFill="1" applyBorder="1"/>
    <xf numFmtId="165" fontId="12" fillId="9" borderId="1" xfId="1" applyNumberFormat="1" applyFont="1" applyFill="1" applyBorder="1"/>
    <xf numFmtId="0" fontId="15" fillId="0" borderId="23" xfId="0" applyFont="1" applyBorder="1"/>
    <xf numFmtId="165" fontId="15" fillId="0" borderId="23" xfId="1" applyNumberFormat="1" applyFont="1" applyFill="1" applyBorder="1"/>
    <xf numFmtId="0" fontId="15" fillId="0" borderId="24" xfId="0" applyFont="1" applyBorder="1"/>
    <xf numFmtId="0" fontId="12" fillId="0" borderId="9" xfId="0" applyFont="1" applyBorder="1"/>
    <xf numFmtId="0" fontId="45" fillId="0" borderId="9" xfId="0" applyFont="1" applyBorder="1" applyAlignment="1">
      <alignment horizontal="left"/>
    </xf>
    <xf numFmtId="169" fontId="15" fillId="0" borderId="1" xfId="2" applyNumberFormat="1" applyFont="1" applyBorder="1" applyProtection="1">
      <protection locked="0"/>
    </xf>
    <xf numFmtId="0" fontId="45" fillId="0" borderId="9" xfId="0" applyFont="1" applyBorder="1" applyAlignment="1">
      <alignment horizontal="center"/>
    </xf>
    <xf numFmtId="1" fontId="3" fillId="16" borderId="0" xfId="0" applyNumberFormat="1" applyFont="1" applyFill="1" applyAlignment="1">
      <alignment horizontal="left"/>
    </xf>
    <xf numFmtId="164" fontId="2" fillId="16" borderId="0" xfId="0" applyNumberFormat="1" applyFont="1" applyFill="1" applyAlignment="1">
      <alignment horizontal="left"/>
    </xf>
    <xf numFmtId="164" fontId="2" fillId="16" borderId="1" xfId="0" applyNumberFormat="1" applyFont="1" applyFill="1" applyBorder="1" applyAlignment="1" applyProtection="1">
      <alignment horizontal="left"/>
      <protection locked="0"/>
    </xf>
    <xf numFmtId="164" fontId="4" fillId="16" borderId="1" xfId="0" applyNumberFormat="1" applyFont="1" applyFill="1" applyBorder="1" applyAlignment="1">
      <alignment horizontal="left"/>
    </xf>
    <xf numFmtId="0" fontId="0" fillId="12" borderId="0" xfId="0" applyFill="1"/>
    <xf numFmtId="0" fontId="0" fillId="0" borderId="41" xfId="0" applyBorder="1"/>
    <xf numFmtId="169" fontId="15" fillId="0" borderId="1" xfId="2" applyNumberFormat="1" applyFont="1" applyFill="1" applyBorder="1" applyProtection="1">
      <protection locked="0"/>
    </xf>
    <xf numFmtId="0" fontId="19" fillId="0" borderId="0" xfId="0" applyFont="1" applyAlignment="1">
      <alignment horizontal="right"/>
    </xf>
    <xf numFmtId="0" fontId="12" fillId="0" borderId="43" xfId="0" applyFont="1" applyBorder="1" applyAlignment="1">
      <alignment horizontal="center" wrapText="1"/>
    </xf>
    <xf numFmtId="1" fontId="15" fillId="0" borderId="1" xfId="0" applyNumberFormat="1" applyFont="1" applyBorder="1" applyAlignment="1">
      <alignment horizontal="center"/>
    </xf>
    <xf numFmtId="0" fontId="15" fillId="0" borderId="1" xfId="0" applyFont="1" applyBorder="1" applyAlignment="1">
      <alignment horizontal="center"/>
    </xf>
    <xf numFmtId="169" fontId="0" fillId="0" borderId="0" xfId="0" applyNumberFormat="1"/>
    <xf numFmtId="1" fontId="3" fillId="20" borderId="0" xfId="0" applyNumberFormat="1" applyFont="1" applyFill="1" applyAlignment="1">
      <alignment horizontal="left"/>
    </xf>
    <xf numFmtId="164" fontId="2" fillId="20" borderId="0" xfId="0" applyNumberFormat="1" applyFont="1" applyFill="1" applyAlignment="1">
      <alignment horizontal="left"/>
    </xf>
    <xf numFmtId="164" fontId="2" fillId="20" borderId="1" xfId="0" applyNumberFormat="1" applyFont="1" applyFill="1" applyBorder="1" applyAlignment="1" applyProtection="1">
      <alignment horizontal="left"/>
      <protection locked="0"/>
    </xf>
    <xf numFmtId="164" fontId="4" fillId="20" borderId="1" xfId="0" applyNumberFormat="1" applyFont="1" applyFill="1" applyBorder="1" applyAlignment="1">
      <alignment horizontal="left"/>
    </xf>
    <xf numFmtId="1" fontId="3" fillId="19" borderId="0" xfId="0" applyNumberFormat="1" applyFont="1" applyFill="1" applyAlignment="1">
      <alignment horizontal="left"/>
    </xf>
    <xf numFmtId="164" fontId="2" fillId="19" borderId="0" xfId="0" applyNumberFormat="1" applyFont="1" applyFill="1" applyAlignment="1">
      <alignment horizontal="left"/>
    </xf>
    <xf numFmtId="164" fontId="2" fillId="19" borderId="1" xfId="0" applyNumberFormat="1" applyFont="1" applyFill="1" applyBorder="1" applyAlignment="1" applyProtection="1">
      <alignment horizontal="left"/>
      <protection locked="0"/>
    </xf>
    <xf numFmtId="164" fontId="4" fillId="19" borderId="1" xfId="0" applyNumberFormat="1" applyFont="1" applyFill="1" applyBorder="1" applyAlignment="1">
      <alignment horizontal="left"/>
    </xf>
    <xf numFmtId="49" fontId="19" fillId="14" borderId="0" xfId="0" applyNumberFormat="1" applyFont="1" applyFill="1"/>
    <xf numFmtId="49" fontId="19" fillId="14" borderId="39" xfId="0" applyNumberFormat="1" applyFont="1" applyFill="1" applyBorder="1"/>
    <xf numFmtId="1" fontId="19" fillId="14" borderId="0" xfId="0" applyNumberFormat="1" applyFont="1" applyFill="1" applyAlignment="1">
      <alignment horizontal="left"/>
    </xf>
    <xf numFmtId="1" fontId="19" fillId="14" borderId="0" xfId="0" applyNumberFormat="1" applyFont="1" applyFill="1" applyAlignment="1">
      <alignment horizontal="center"/>
    </xf>
    <xf numFmtId="0" fontId="3" fillId="4" borderId="23" xfId="0" applyFont="1" applyFill="1" applyBorder="1"/>
    <xf numFmtId="0" fontId="3" fillId="4" borderId="24" xfId="0" applyFont="1" applyFill="1" applyBorder="1"/>
    <xf numFmtId="0" fontId="3" fillId="4" borderId="23" xfId="0" applyFont="1" applyFill="1" applyBorder="1" applyAlignment="1">
      <alignment horizontal="center"/>
    </xf>
    <xf numFmtId="0" fontId="19" fillId="7" borderId="45" xfId="0" applyFont="1" applyFill="1" applyBorder="1"/>
    <xf numFmtId="165" fontId="31" fillId="7" borderId="47" xfId="1" applyNumberFormat="1" applyFont="1" applyFill="1" applyBorder="1" applyProtection="1">
      <protection locked="0"/>
    </xf>
    <xf numFmtId="165" fontId="31" fillId="7" borderId="48" xfId="1" applyNumberFormat="1" applyFont="1" applyFill="1" applyBorder="1" applyProtection="1">
      <protection locked="0"/>
    </xf>
    <xf numFmtId="165" fontId="32" fillId="7" borderId="40" xfId="1" applyNumberFormat="1" applyFont="1" applyFill="1" applyBorder="1" applyProtection="1">
      <protection locked="0"/>
    </xf>
    <xf numFmtId="0" fontId="15" fillId="7" borderId="6" xfId="0" applyFont="1" applyFill="1" applyBorder="1" applyAlignment="1">
      <alignment horizontal="left" wrapText="1"/>
    </xf>
    <xf numFmtId="0" fontId="15" fillId="7" borderId="46" xfId="0" applyFont="1" applyFill="1" applyBorder="1" applyAlignment="1">
      <alignment horizontal="left" wrapText="1"/>
    </xf>
    <xf numFmtId="0" fontId="12" fillId="7" borderId="46" xfId="0" applyFont="1" applyFill="1" applyBorder="1" applyAlignment="1">
      <alignment horizontal="left" wrapText="1"/>
    </xf>
    <xf numFmtId="171" fontId="12" fillId="0" borderId="44" xfId="0" applyNumberFormat="1" applyFont="1" applyBorder="1" applyAlignment="1">
      <alignment horizontal="center" wrapText="1"/>
    </xf>
    <xf numFmtId="169" fontId="12" fillId="14" borderId="1" xfId="2" applyNumberFormat="1" applyFont="1" applyFill="1" applyBorder="1" applyAlignment="1" applyProtection="1">
      <alignment horizontal="left"/>
    </xf>
    <xf numFmtId="44" fontId="12" fillId="14" borderId="9" xfId="2" applyFont="1" applyFill="1" applyBorder="1" applyProtection="1"/>
    <xf numFmtId="0" fontId="0" fillId="0" borderId="42" xfId="0" applyBorder="1"/>
    <xf numFmtId="0" fontId="6" fillId="0" borderId="9" xfId="0" applyFont="1" applyBorder="1"/>
    <xf numFmtId="169" fontId="12" fillId="14" borderId="1" xfId="2" applyNumberFormat="1" applyFont="1" applyFill="1" applyBorder="1" applyProtection="1"/>
    <xf numFmtId="169" fontId="12" fillId="14" borderId="9" xfId="2" applyNumberFormat="1" applyFont="1" applyFill="1" applyBorder="1" applyProtection="1"/>
    <xf numFmtId="0" fontId="15" fillId="0" borderId="42" xfId="0" applyFont="1" applyBorder="1"/>
    <xf numFmtId="169" fontId="12" fillId="5" borderId="1" xfId="0" applyNumberFormat="1" applyFont="1" applyFill="1" applyBorder="1"/>
    <xf numFmtId="44" fontId="12" fillId="5" borderId="9" xfId="2" applyFont="1" applyFill="1" applyBorder="1" applyProtection="1"/>
    <xf numFmtId="0" fontId="12" fillId="9" borderId="42" xfId="0" applyFont="1" applyFill="1" applyBorder="1"/>
    <xf numFmtId="44" fontId="12" fillId="9" borderId="9" xfId="0" applyNumberFormat="1" applyFont="1" applyFill="1" applyBorder="1"/>
    <xf numFmtId="169" fontId="12" fillId="5" borderId="1" xfId="2" applyNumberFormat="1" applyFont="1" applyFill="1" applyBorder="1" applyProtection="1"/>
    <xf numFmtId="0" fontId="4" fillId="0" borderId="34" xfId="0" applyFont="1" applyBorder="1" applyAlignment="1">
      <alignment horizontal="center" wrapText="1"/>
    </xf>
    <xf numFmtId="0" fontId="4" fillId="0" borderId="32" xfId="0" applyFont="1" applyBorder="1" applyAlignment="1">
      <alignment horizontal="center"/>
    </xf>
    <xf numFmtId="0" fontId="3" fillId="17" borderId="49" xfId="0" applyFont="1" applyFill="1" applyBorder="1" applyAlignment="1" applyProtection="1">
      <alignment horizontal="center"/>
      <protection locked="0"/>
    </xf>
    <xf numFmtId="0" fontId="0" fillId="17" borderId="50" xfId="0" applyFill="1" applyBorder="1"/>
    <xf numFmtId="164" fontId="49" fillId="0" borderId="0" xfId="0" applyNumberFormat="1" applyFont="1" applyAlignment="1">
      <alignment horizontal="left"/>
    </xf>
    <xf numFmtId="0" fontId="50" fillId="0" borderId="0" xfId="0" applyFont="1"/>
    <xf numFmtId="0" fontId="51" fillId="0" borderId="0" xfId="0" applyFont="1" applyAlignment="1">
      <alignment horizontal="center"/>
    </xf>
    <xf numFmtId="43" fontId="51" fillId="0" borderId="0" xfId="1" applyFont="1" applyFill="1" applyBorder="1"/>
    <xf numFmtId="164" fontId="49" fillId="21" borderId="0" xfId="0" applyNumberFormat="1" applyFont="1" applyFill="1" applyAlignment="1">
      <alignment horizontal="left"/>
    </xf>
    <xf numFmtId="0" fontId="51" fillId="21" borderId="0" xfId="0" applyFont="1" applyFill="1" applyAlignment="1">
      <alignment horizontal="center"/>
    </xf>
    <xf numFmtId="43" fontId="51" fillId="21" borderId="0" xfId="1" applyFont="1" applyFill="1" applyBorder="1"/>
    <xf numFmtId="0" fontId="52" fillId="21" borderId="0" xfId="0" applyFont="1" applyFill="1"/>
    <xf numFmtId="44" fontId="44" fillId="18" borderId="51" xfId="2" applyFont="1" applyFill="1" applyBorder="1" applyProtection="1"/>
    <xf numFmtId="0" fontId="0" fillId="17" borderId="14" xfId="0" applyFill="1" applyBorder="1"/>
    <xf numFmtId="0" fontId="0" fillId="17" borderId="15" xfId="0" applyFill="1" applyBorder="1"/>
    <xf numFmtId="0" fontId="0" fillId="17" borderId="38" xfId="0" applyFill="1" applyBorder="1"/>
    <xf numFmtId="0" fontId="9" fillId="17" borderId="0" xfId="0" applyFont="1" applyFill="1" applyAlignment="1">
      <alignment horizontal="right"/>
    </xf>
    <xf numFmtId="0" fontId="9" fillId="17" borderId="0" xfId="0" applyFont="1" applyFill="1" applyAlignment="1">
      <alignment horizontal="left"/>
    </xf>
    <xf numFmtId="0" fontId="9" fillId="17" borderId="0" xfId="0" applyFont="1" applyFill="1"/>
    <xf numFmtId="0" fontId="9" fillId="17" borderId="39" xfId="0" applyFont="1" applyFill="1" applyBorder="1"/>
    <xf numFmtId="49" fontId="8" fillId="17" borderId="16" xfId="0" applyNumberFormat="1" applyFont="1" applyFill="1" applyBorder="1"/>
    <xf numFmtId="49" fontId="8" fillId="17" borderId="0" xfId="0" applyNumberFormat="1" applyFont="1" applyFill="1"/>
    <xf numFmtId="0" fontId="2" fillId="17" borderId="0" xfId="0" applyFont="1" applyFill="1" applyAlignment="1">
      <alignment horizontal="left"/>
    </xf>
    <xf numFmtId="0" fontId="2" fillId="17" borderId="0" xfId="0" applyFont="1" applyFill="1" applyAlignment="1">
      <alignment horizontal="right"/>
    </xf>
    <xf numFmtId="49" fontId="46" fillId="18" borderId="0" xfId="0" applyNumberFormat="1" applyFont="1" applyFill="1" applyAlignment="1" applyProtection="1">
      <alignment horizontal="center"/>
      <protection locked="0"/>
    </xf>
    <xf numFmtId="49" fontId="8" fillId="17" borderId="39" xfId="0" applyNumberFormat="1" applyFont="1" applyFill="1" applyBorder="1"/>
    <xf numFmtId="0" fontId="0" fillId="17" borderId="49" xfId="0" applyFill="1" applyBorder="1"/>
    <xf numFmtId="0" fontId="0" fillId="17" borderId="52" xfId="0" applyFill="1" applyBorder="1"/>
    <xf numFmtId="0" fontId="9" fillId="17" borderId="16" xfId="0" applyFont="1" applyFill="1" applyBorder="1"/>
    <xf numFmtId="170" fontId="47" fillId="17" borderId="0" xfId="0" applyNumberFormat="1" applyFont="1" applyFill="1" applyProtection="1">
      <protection locked="0"/>
    </xf>
    <xf numFmtId="169" fontId="15" fillId="22" borderId="42" xfId="2" applyNumberFormat="1" applyFont="1" applyFill="1" applyBorder="1" applyProtection="1"/>
    <xf numFmtId="169" fontId="15" fillId="22" borderId="9" xfId="2" applyNumberFormat="1" applyFont="1" applyFill="1" applyBorder="1" applyProtection="1"/>
    <xf numFmtId="165" fontId="15" fillId="23" borderId="32" xfId="1" applyNumberFormat="1" applyFont="1" applyFill="1" applyBorder="1"/>
    <xf numFmtId="0" fontId="2" fillId="0" borderId="0" xfId="0" applyFont="1" applyAlignment="1">
      <alignment horizontal="right"/>
    </xf>
    <xf numFmtId="40" fontId="12" fillId="0" borderId="0" xfId="0" applyNumberFormat="1" applyFont="1" applyProtection="1">
      <protection locked="0"/>
    </xf>
    <xf numFmtId="40" fontId="39" fillId="9" borderId="0" xfId="0" applyNumberFormat="1" applyFont="1" applyFill="1" applyProtection="1">
      <protection locked="0"/>
    </xf>
    <xf numFmtId="0" fontId="53" fillId="0" borderId="0" xfId="3" applyFont="1" applyAlignment="1" applyProtection="1"/>
    <xf numFmtId="0" fontId="28" fillId="0" borderId="0" xfId="0" applyFont="1" applyAlignment="1">
      <alignment horizontal="right"/>
    </xf>
    <xf numFmtId="0" fontId="20" fillId="0" borderId="0" xfId="0" applyFont="1" applyAlignment="1">
      <alignment horizontal="center"/>
    </xf>
    <xf numFmtId="1" fontId="8" fillId="0" borderId="0" xfId="0" applyNumberFormat="1" applyFont="1" applyAlignment="1">
      <alignment horizontal="left"/>
    </xf>
    <xf numFmtId="49" fontId="8" fillId="0" borderId="0" xfId="0" applyNumberFormat="1" applyFont="1"/>
    <xf numFmtId="0" fontId="25" fillId="0" borderId="0" xfId="0" applyFont="1" applyProtection="1">
      <protection locked="0"/>
    </xf>
    <xf numFmtId="44" fontId="44" fillId="0" borderId="0" xfId="2" applyFont="1" applyFill="1" applyBorder="1" applyProtection="1">
      <protection locked="0"/>
    </xf>
    <xf numFmtId="44" fontId="17" fillId="0" borderId="0" xfId="2" applyFont="1" applyFill="1" applyBorder="1"/>
    <xf numFmtId="1" fontId="15" fillId="0" borderId="0" xfId="0" applyNumberFormat="1" applyFont="1"/>
    <xf numFmtId="0" fontId="15" fillId="0" borderId="0" xfId="0" applyFont="1"/>
    <xf numFmtId="44" fontId="15" fillId="0" borderId="0" xfId="2" applyFont="1" applyFill="1" applyBorder="1"/>
    <xf numFmtId="0" fontId="25" fillId="0" borderId="0" xfId="0" applyFont="1"/>
    <xf numFmtId="0" fontId="3" fillId="0" borderId="0" xfId="0" applyFont="1" applyAlignment="1">
      <alignment horizontal="left"/>
    </xf>
    <xf numFmtId="0" fontId="30" fillId="0" borderId="0" xfId="0" applyFont="1" applyAlignment="1">
      <alignment horizontal="left"/>
    </xf>
    <xf numFmtId="44" fontId="25" fillId="0" borderId="0" xfId="2" applyFont="1" applyFill="1" applyBorder="1"/>
    <xf numFmtId="44" fontId="3" fillId="0" borderId="0" xfId="2" applyFont="1" applyFill="1" applyBorder="1"/>
    <xf numFmtId="0" fontId="21" fillId="0" borderId="0" xfId="0" applyFont="1" applyAlignment="1">
      <alignment horizontal="left"/>
    </xf>
    <xf numFmtId="44" fontId="21" fillId="0" borderId="0" xfId="2" applyFont="1" applyFill="1" applyBorder="1"/>
    <xf numFmtId="0" fontId="6" fillId="0" borderId="0" xfId="0" applyFont="1"/>
    <xf numFmtId="0" fontId="15" fillId="0" borderId="0" xfId="0" applyFont="1" applyAlignment="1">
      <alignment horizontal="left"/>
    </xf>
    <xf numFmtId="0" fontId="19" fillId="0" borderId="0" xfId="0" applyFont="1" applyAlignment="1">
      <alignment horizontal="left"/>
    </xf>
    <xf numFmtId="0" fontId="17" fillId="0" borderId="0" xfId="0" applyFont="1" applyAlignment="1">
      <alignment horizontal="left"/>
    </xf>
    <xf numFmtId="44" fontId="19" fillId="0" borderId="0" xfId="2" applyFont="1" applyFill="1" applyBorder="1"/>
    <xf numFmtId="0" fontId="25" fillId="0" borderId="0" xfId="0" applyFont="1" applyAlignment="1">
      <alignment horizontal="left"/>
    </xf>
    <xf numFmtId="165" fontId="3" fillId="0" borderId="0" xfId="1" applyNumberFormat="1" applyFont="1" applyFill="1" applyBorder="1"/>
    <xf numFmtId="44" fontId="3" fillId="0" borderId="0" xfId="0" applyNumberFormat="1" applyFont="1"/>
    <xf numFmtId="49" fontId="8" fillId="0" borderId="0" xfId="0" applyNumberFormat="1" applyFont="1" applyAlignment="1">
      <alignment horizontal="right"/>
    </xf>
    <xf numFmtId="0" fontId="25" fillId="24" borderId="1" xfId="0" applyFont="1" applyFill="1" applyBorder="1"/>
    <xf numFmtId="1" fontId="8" fillId="0" borderId="0" xfId="0" applyNumberFormat="1" applyFont="1" applyAlignment="1">
      <alignment horizontal="center"/>
    </xf>
    <xf numFmtId="44" fontId="3" fillId="0" borderId="0" xfId="2" applyFont="1" applyFill="1" applyBorder="1" applyProtection="1"/>
    <xf numFmtId="0" fontId="8" fillId="0" borderId="0" xfId="0" applyFont="1" applyAlignment="1">
      <alignment horizontal="center"/>
    </xf>
    <xf numFmtId="44" fontId="19" fillId="0" borderId="0" xfId="2" applyFont="1" applyFill="1" applyBorder="1" applyProtection="1"/>
    <xf numFmtId="44" fontId="0" fillId="0" borderId="0" xfId="0" applyNumberFormat="1"/>
    <xf numFmtId="0" fontId="8" fillId="0" borderId="0" xfId="0" applyFont="1" applyAlignment="1">
      <alignment horizontal="right"/>
    </xf>
    <xf numFmtId="0" fontId="8" fillId="0" borderId="0" xfId="0" applyFont="1"/>
    <xf numFmtId="44" fontId="3" fillId="0" borderId="0" xfId="2" applyFont="1" applyFill="1" applyBorder="1" applyProtection="1">
      <protection locked="0"/>
    </xf>
    <xf numFmtId="0" fontId="19" fillId="14" borderId="16" xfId="0" applyFont="1" applyFill="1" applyBorder="1" applyAlignment="1">
      <alignment horizontal="right"/>
    </xf>
    <xf numFmtId="0" fontId="19" fillId="14" borderId="0" xfId="0" applyFont="1" applyFill="1" applyAlignment="1">
      <alignment horizontal="right"/>
    </xf>
    <xf numFmtId="0" fontId="54" fillId="0" borderId="0" xfId="0" applyFont="1"/>
    <xf numFmtId="0" fontId="48" fillId="17" borderId="14" xfId="0" applyFont="1" applyFill="1" applyBorder="1" applyAlignment="1" applyProtection="1">
      <alignment horizontal="center"/>
      <protection locked="0"/>
    </xf>
    <xf numFmtId="0" fontId="48" fillId="17" borderId="38" xfId="0" applyFont="1" applyFill="1" applyBorder="1" applyAlignment="1" applyProtection="1">
      <alignment horizontal="center"/>
      <protection locked="0"/>
    </xf>
    <xf numFmtId="0" fontId="26" fillId="17" borderId="16" xfId="0" applyFont="1" applyFill="1" applyBorder="1" applyAlignment="1" applyProtection="1">
      <alignment horizontal="center"/>
      <protection locked="0"/>
    </xf>
    <xf numFmtId="0" fontId="26" fillId="17" borderId="39" xfId="0" applyFont="1" applyFill="1" applyBorder="1" applyAlignment="1" applyProtection="1">
      <alignment horizontal="center"/>
      <protection locked="0"/>
    </xf>
    <xf numFmtId="0" fontId="7" fillId="17" borderId="16" xfId="0" applyFont="1" applyFill="1" applyBorder="1" applyAlignment="1">
      <alignment horizontal="center"/>
    </xf>
    <xf numFmtId="0" fontId="7" fillId="17" borderId="0" xfId="0" applyFont="1" applyFill="1" applyAlignment="1">
      <alignment horizontal="center"/>
    </xf>
    <xf numFmtId="0" fontId="7" fillId="17" borderId="39" xfId="0" applyFont="1" applyFill="1" applyBorder="1" applyAlignment="1">
      <alignment horizontal="center"/>
    </xf>
    <xf numFmtId="14" fontId="7" fillId="17" borderId="16" xfId="0" applyNumberFormat="1" applyFont="1" applyFill="1" applyBorder="1" applyAlignment="1">
      <alignment horizontal="center"/>
    </xf>
    <xf numFmtId="0" fontId="26" fillId="6" borderId="20" xfId="0" applyFont="1" applyFill="1" applyBorder="1" applyAlignment="1">
      <alignment horizontal="center"/>
    </xf>
    <xf numFmtId="0" fontId="26" fillId="6" borderId="0" xfId="0" applyFont="1" applyFill="1" applyAlignment="1">
      <alignment horizontal="center"/>
    </xf>
    <xf numFmtId="0" fontId="26" fillId="6" borderId="21" xfId="0" applyFont="1" applyFill="1" applyBorder="1" applyAlignment="1">
      <alignment horizontal="center"/>
    </xf>
    <xf numFmtId="0" fontId="27" fillId="6" borderId="20" xfId="0" applyFont="1" applyFill="1" applyBorder="1" applyAlignment="1">
      <alignment horizontal="center" wrapText="1"/>
    </xf>
    <xf numFmtId="0" fontId="27" fillId="6" borderId="0" xfId="0" applyFont="1" applyFill="1" applyAlignment="1">
      <alignment horizontal="center" wrapText="1"/>
    </xf>
    <xf numFmtId="0" fontId="27" fillId="6" borderId="21" xfId="0" applyFont="1" applyFill="1" applyBorder="1" applyAlignment="1">
      <alignment horizontal="center" wrapText="1"/>
    </xf>
    <xf numFmtId="0" fontId="3" fillId="4" borderId="22" xfId="0" applyFont="1" applyFill="1" applyBorder="1" applyAlignment="1">
      <alignment horizontal="right"/>
    </xf>
    <xf numFmtId="0" fontId="3" fillId="4" borderId="23" xfId="0" applyFont="1" applyFill="1" applyBorder="1" applyAlignment="1">
      <alignment horizontal="right"/>
    </xf>
    <xf numFmtId="0" fontId="15" fillId="7" borderId="3" xfId="0" applyFont="1" applyFill="1" applyBorder="1" applyAlignment="1">
      <alignment horizontal="center" wrapText="1"/>
    </xf>
    <xf numFmtId="0" fontId="15" fillId="7" borderId="6" xfId="0" applyFont="1" applyFill="1" applyBorder="1" applyAlignment="1">
      <alignment horizontal="center" wrapText="1"/>
    </xf>
    <xf numFmtId="0" fontId="5" fillId="0" borderId="0" xfId="0" applyFont="1" applyAlignment="1">
      <alignment horizontal="center"/>
    </xf>
    <xf numFmtId="0" fontId="28" fillId="14" borderId="14" xfId="0" applyFont="1" applyFill="1" applyBorder="1" applyAlignment="1">
      <alignment horizontal="center"/>
    </xf>
    <xf numFmtId="0" fontId="28" fillId="14" borderId="15" xfId="0" applyFont="1" applyFill="1" applyBorder="1" applyAlignment="1">
      <alignment horizontal="center"/>
    </xf>
    <xf numFmtId="0" fontId="28" fillId="14" borderId="38" xfId="0" applyFont="1" applyFill="1" applyBorder="1" applyAlignment="1">
      <alignment horizontal="center"/>
    </xf>
    <xf numFmtId="0" fontId="19" fillId="14" borderId="16" xfId="0" applyFont="1" applyFill="1" applyBorder="1" applyAlignment="1">
      <alignment horizontal="center"/>
    </xf>
    <xf numFmtId="0" fontId="19" fillId="14" borderId="0" xfId="0" applyFont="1" applyFill="1" applyAlignment="1">
      <alignment horizontal="center"/>
    </xf>
    <xf numFmtId="0" fontId="19" fillId="14" borderId="39" xfId="0" applyFont="1" applyFill="1" applyBorder="1" applyAlignment="1">
      <alignment horizontal="center"/>
    </xf>
    <xf numFmtId="49" fontId="19" fillId="14" borderId="16" xfId="0" applyNumberFormat="1" applyFont="1" applyFill="1" applyBorder="1" applyAlignment="1">
      <alignment horizontal="center"/>
    </xf>
    <xf numFmtId="49" fontId="19" fillId="14" borderId="0" xfId="0" applyNumberFormat="1" applyFont="1" applyFill="1" applyAlignment="1">
      <alignment horizontal="center"/>
    </xf>
    <xf numFmtId="49" fontId="19" fillId="14" borderId="39" xfId="0" applyNumberFormat="1" applyFont="1" applyFill="1" applyBorder="1" applyAlignment="1">
      <alignment horizontal="center"/>
    </xf>
    <xf numFmtId="0" fontId="5" fillId="0" borderId="15" xfId="0" applyFont="1" applyBorder="1" applyAlignment="1">
      <alignment horizontal="center"/>
    </xf>
    <xf numFmtId="0" fontId="19" fillId="14" borderId="16" xfId="0" applyFont="1" applyFill="1" applyBorder="1" applyAlignment="1">
      <alignment horizontal="right"/>
    </xf>
    <xf numFmtId="0" fontId="19" fillId="14" borderId="0" xfId="0" applyFont="1" applyFill="1" applyAlignment="1">
      <alignment horizontal="right"/>
    </xf>
    <xf numFmtId="0" fontId="7" fillId="0" borderId="0" xfId="0" applyFont="1" applyAlignment="1">
      <alignment horizontal="center"/>
    </xf>
    <xf numFmtId="0" fontId="9" fillId="0" borderId="0" xfId="0" applyFont="1" applyAlignment="1">
      <alignment horizontal="center"/>
    </xf>
    <xf numFmtId="0" fontId="8" fillId="0" borderId="0" xfId="0" applyFont="1" applyAlignment="1">
      <alignment horizontal="center"/>
    </xf>
    <xf numFmtId="49" fontId="8" fillId="0" borderId="0" xfId="0" applyNumberFormat="1" applyFont="1" applyAlignment="1">
      <alignment horizontal="center"/>
    </xf>
  </cellXfs>
  <cellStyles count="8">
    <cellStyle name="Comma" xfId="1" builtinId="3"/>
    <cellStyle name="Currency" xfId="2" builtinId="4"/>
    <cellStyle name="Currency 2" xfId="6" xr:uid="{00000000-0005-0000-0000-000002000000}"/>
    <cellStyle name="Hyperlink" xfId="3" builtinId="8"/>
    <cellStyle name="Normal" xfId="0" builtinId="0"/>
    <cellStyle name="Normal 2" xfId="4" xr:uid="{00000000-0005-0000-0000-000005000000}"/>
    <cellStyle name="Normal 3" xfId="5" xr:uid="{00000000-0005-0000-0000-000006000000}"/>
    <cellStyle name="Percent 2" xfId="7" xr:uid="{00000000-0005-0000-0000-000007000000}"/>
  </cellStyles>
  <dxfs count="0"/>
  <tableStyles count="0" defaultTableStyle="TableStyleMedium9" defaultPivotStyle="PivotStyleLight16"/>
  <colors>
    <mruColors>
      <color rgb="FFFFFF99"/>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523875</xdr:colOff>
      <xdr:row>6</xdr:row>
      <xdr:rowOff>47625</xdr:rowOff>
    </xdr:from>
    <xdr:to>
      <xdr:col>6</xdr:col>
      <xdr:colOff>495300</xdr:colOff>
      <xdr:row>19</xdr:row>
      <xdr:rowOff>85725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523875" y="1266825"/>
          <a:ext cx="3629025" cy="2362200"/>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a:solidFill>
                <a:schemeClr val="dk1"/>
              </a:solidFill>
              <a:latin typeface="Georgia" pitchFamily="18" charset="0"/>
              <a:ea typeface="+mn-ea"/>
              <a:cs typeface="+mn-cs"/>
            </a:rPr>
            <a:t>This</a:t>
          </a:r>
          <a:r>
            <a:rPr lang="en-US" sz="1200" baseline="0">
              <a:solidFill>
                <a:schemeClr val="dk1"/>
              </a:solidFill>
              <a:latin typeface="Georgia" pitchFamily="18" charset="0"/>
              <a:ea typeface="+mn-ea"/>
              <a:cs typeface="+mn-cs"/>
            </a:rPr>
            <a:t> is my  "automatic" </a:t>
          </a:r>
          <a:r>
            <a:rPr lang="en-US" sz="1200">
              <a:solidFill>
                <a:schemeClr val="dk1"/>
              </a:solidFill>
              <a:latin typeface="Georgia" pitchFamily="18" charset="0"/>
              <a:ea typeface="+mn-ea"/>
              <a:cs typeface="+mn-cs"/>
            </a:rPr>
            <a:t> regular accounting workbook.  It</a:t>
          </a:r>
          <a:r>
            <a:rPr lang="en-US" sz="1200" baseline="0">
              <a:solidFill>
                <a:schemeClr val="dk1"/>
              </a:solidFill>
              <a:latin typeface="Georgia" pitchFamily="18" charset="0"/>
              <a:ea typeface="+mn-ea"/>
              <a:cs typeface="+mn-cs"/>
            </a:rPr>
            <a:t> is set up for 1 general fund. </a:t>
          </a:r>
          <a:endParaRPr lang="en-US" sz="1200">
            <a:latin typeface="Georgia" pitchFamily="18" charset="0"/>
          </a:endParaRPr>
        </a:p>
        <a:p>
          <a:endParaRPr lang="en-US" sz="1200">
            <a:solidFill>
              <a:schemeClr val="dk1"/>
            </a:solidFill>
            <a:latin typeface="Georgia" pitchFamily="18" charset="0"/>
            <a:ea typeface="+mn-ea"/>
            <a:cs typeface="+mn-cs"/>
          </a:endParaRPr>
        </a:p>
        <a:p>
          <a:r>
            <a:rPr lang="en-US" sz="1200">
              <a:solidFill>
                <a:schemeClr val="dk1"/>
              </a:solidFill>
              <a:latin typeface="Georgia" pitchFamily="18" charset="0"/>
              <a:ea typeface="+mn-ea"/>
              <a:cs typeface="+mn-cs"/>
            </a:rPr>
            <a:t>It consists of  a Chart</a:t>
          </a:r>
          <a:r>
            <a:rPr lang="en-US" sz="1200" baseline="0">
              <a:solidFill>
                <a:schemeClr val="dk1"/>
              </a:solidFill>
              <a:latin typeface="Georgia" pitchFamily="18" charset="0"/>
              <a:ea typeface="+mn-ea"/>
              <a:cs typeface="+mn-cs"/>
            </a:rPr>
            <a:t> of Accounts, Budget to Actual report, Summary by Month report, </a:t>
          </a:r>
          <a:r>
            <a:rPr lang="en-US" sz="1200">
              <a:solidFill>
                <a:schemeClr val="dk1"/>
              </a:solidFill>
              <a:latin typeface="Georgia" pitchFamily="18" charset="0"/>
              <a:ea typeface="+mn-ea"/>
              <a:cs typeface="+mn-cs"/>
            </a:rPr>
            <a:t>monthly general ledgers, monthly </a:t>
          </a:r>
          <a:r>
            <a:rPr lang="en-US" sz="1200" baseline="0">
              <a:solidFill>
                <a:schemeClr val="dk1"/>
              </a:solidFill>
              <a:latin typeface="Georgia" pitchFamily="18" charset="0"/>
              <a:ea typeface="+mn-ea"/>
              <a:cs typeface="+mn-cs"/>
            </a:rPr>
            <a:t>and </a:t>
          </a:r>
          <a:r>
            <a:rPr lang="en-US" sz="1200">
              <a:solidFill>
                <a:schemeClr val="dk1"/>
              </a:solidFill>
              <a:latin typeface="Georgia" pitchFamily="18" charset="0"/>
              <a:ea typeface="+mn-ea"/>
              <a:cs typeface="+mn-cs"/>
            </a:rPr>
            <a:t>quarterly reports. </a:t>
          </a:r>
          <a:endParaRPr lang="en-US" sz="1200">
            <a:latin typeface="Georgia" pitchFamily="18" charset="0"/>
          </a:endParaRPr>
        </a:p>
        <a:p>
          <a:endParaRPr lang="en-US" sz="1200">
            <a:solidFill>
              <a:schemeClr val="dk1"/>
            </a:solidFill>
            <a:latin typeface="Georgia" pitchFamily="18" charset="0"/>
            <a:ea typeface="+mn-ea"/>
            <a:cs typeface="+mn-cs"/>
          </a:endParaRPr>
        </a:p>
        <a:p>
          <a:r>
            <a:rPr lang="en-US" sz="1200">
              <a:solidFill>
                <a:schemeClr val="dk1"/>
              </a:solidFill>
              <a:latin typeface="Georgia" pitchFamily="18" charset="0"/>
              <a:ea typeface="+mn-ea"/>
              <a:cs typeface="+mn-cs"/>
            </a:rPr>
            <a:t>The reports</a:t>
          </a:r>
          <a:r>
            <a:rPr lang="en-US" sz="1200" baseline="0">
              <a:solidFill>
                <a:schemeClr val="dk1"/>
              </a:solidFill>
              <a:latin typeface="Georgia" pitchFamily="18" charset="0"/>
              <a:ea typeface="+mn-ea"/>
              <a:cs typeface="+mn-cs"/>
            </a:rPr>
            <a:t> are </a:t>
          </a:r>
          <a:r>
            <a:rPr lang="en-US" sz="1200">
              <a:solidFill>
                <a:schemeClr val="dk1"/>
              </a:solidFill>
              <a:latin typeface="Georgia" pitchFamily="18" charset="0"/>
              <a:ea typeface="+mn-ea"/>
              <a:cs typeface="+mn-cs"/>
            </a:rPr>
            <a:t>“view only” sheets. </a:t>
          </a:r>
          <a:r>
            <a:rPr lang="en-US" sz="1200" i="1">
              <a:solidFill>
                <a:schemeClr val="dk1"/>
              </a:solidFill>
              <a:latin typeface="Georgia" pitchFamily="18" charset="0"/>
              <a:ea typeface="+mn-ea"/>
              <a:cs typeface="+mn-cs"/>
            </a:rPr>
            <a:t>(A view-only sheet is a</a:t>
          </a:r>
          <a:r>
            <a:rPr lang="en-US" sz="1200" i="1" baseline="0">
              <a:solidFill>
                <a:schemeClr val="dk1"/>
              </a:solidFill>
              <a:latin typeface="Georgia" pitchFamily="18" charset="0"/>
              <a:ea typeface="+mn-ea"/>
              <a:cs typeface="+mn-cs"/>
            </a:rPr>
            <a:t> worksheet </a:t>
          </a:r>
          <a:r>
            <a:rPr lang="en-US" sz="1200" i="1">
              <a:solidFill>
                <a:schemeClr val="dk1"/>
              </a:solidFill>
              <a:latin typeface="Georgia" pitchFamily="18" charset="0"/>
              <a:ea typeface="+mn-ea"/>
              <a:cs typeface="+mn-cs"/>
            </a:rPr>
            <a:t>that contains formulas that</a:t>
          </a:r>
          <a:r>
            <a:rPr lang="en-US" sz="1200" i="1" baseline="0">
              <a:solidFill>
                <a:schemeClr val="dk1"/>
              </a:solidFill>
              <a:latin typeface="Georgia" pitchFamily="18" charset="0"/>
              <a:ea typeface="+mn-ea"/>
              <a:cs typeface="+mn-cs"/>
            </a:rPr>
            <a:t> </a:t>
          </a:r>
          <a:r>
            <a:rPr lang="en-US" sz="1200" i="1">
              <a:solidFill>
                <a:schemeClr val="dk1"/>
              </a:solidFill>
              <a:latin typeface="Georgia" pitchFamily="18" charset="0"/>
              <a:ea typeface="+mn-ea"/>
              <a:cs typeface="+mn-cs"/>
            </a:rPr>
            <a:t>will automatically pull data over from other sheets.)</a:t>
          </a:r>
          <a:r>
            <a:rPr lang="en-US" sz="1200">
              <a:solidFill>
                <a:schemeClr val="dk1"/>
              </a:solidFill>
              <a:latin typeface="Georgia" pitchFamily="18" charset="0"/>
              <a:ea typeface="+mn-ea"/>
              <a:cs typeface="+mn-cs"/>
            </a:rPr>
            <a:t> </a:t>
          </a:r>
          <a:endParaRPr lang="en-US" sz="1200">
            <a:latin typeface="Georgia" pitchFamily="18" charset="0"/>
          </a:endParaRPr>
        </a:p>
        <a:p>
          <a:endParaRPr lang="en-US" sz="1200">
            <a:solidFill>
              <a:schemeClr val="dk1"/>
            </a:solidFill>
            <a:latin typeface="Georgia" pitchFamily="18" charset="0"/>
            <a:ea typeface="+mn-ea"/>
            <a:cs typeface="+mn-cs"/>
          </a:endParaRPr>
        </a:p>
        <a:p>
          <a:r>
            <a:rPr lang="en-US" sz="1200">
              <a:solidFill>
                <a:schemeClr val="dk1"/>
              </a:solidFill>
              <a:latin typeface="Georgia" pitchFamily="18" charset="0"/>
              <a:ea typeface="+mn-ea"/>
              <a:cs typeface="+mn-cs"/>
            </a:rPr>
            <a:t>You</a:t>
          </a:r>
          <a:r>
            <a:rPr lang="en-US" sz="1200" baseline="0">
              <a:solidFill>
                <a:schemeClr val="dk1"/>
              </a:solidFill>
              <a:latin typeface="Georgia" pitchFamily="18" charset="0"/>
              <a:ea typeface="+mn-ea"/>
              <a:cs typeface="+mn-cs"/>
            </a:rPr>
            <a:t>  will ONLY be entering data into the monthly general ledgers. All that data will "automatically" carry over to all reports.</a:t>
          </a:r>
          <a:r>
            <a:rPr lang="en-US" sz="1200">
              <a:solidFill>
                <a:schemeClr val="dk1"/>
              </a:solidFill>
              <a:latin typeface="Georgia" pitchFamily="18" charset="0"/>
              <a:ea typeface="+mn-ea"/>
              <a:cs typeface="+mn-cs"/>
            </a:rPr>
            <a:t> </a:t>
          </a:r>
          <a:endParaRPr lang="en-US" sz="1200">
            <a:latin typeface="Georgia" pitchFamily="18" charset="0"/>
          </a:endParaRPr>
        </a:p>
        <a:p>
          <a:endParaRPr lang="en-US" sz="1100"/>
        </a:p>
      </xdr:txBody>
    </xdr:sp>
    <xdr:clientData/>
  </xdr:twoCellAnchor>
  <xdr:twoCellAnchor>
    <xdr:from>
      <xdr:col>7</xdr:col>
      <xdr:colOff>57150</xdr:colOff>
      <xdr:row>6</xdr:row>
      <xdr:rowOff>19051</xdr:rowOff>
    </xdr:from>
    <xdr:to>
      <xdr:col>9</xdr:col>
      <xdr:colOff>257175</xdr:colOff>
      <xdr:row>32</xdr:row>
      <xdr:rowOff>63501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768850" y="1860551"/>
          <a:ext cx="5241925" cy="4997450"/>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aseline="0"/>
            <a:t>List your accounts on the  </a:t>
          </a:r>
          <a:r>
            <a:rPr lang="en-US" sz="1200" b="1" baseline="0">
              <a:solidFill>
                <a:schemeClr val="dk1"/>
              </a:solidFill>
              <a:effectLst/>
              <a:latin typeface="Georgia" panose="02040502050405020303" pitchFamily="18" charset="0"/>
              <a:ea typeface="+mn-ea"/>
              <a:cs typeface="+mn-cs"/>
            </a:rPr>
            <a:t>Chart of Accounts </a:t>
          </a:r>
          <a:r>
            <a:rPr lang="en-US" sz="1400" baseline="0"/>
            <a:t>worksheet and the chart will populate data in the rest of the worksheets.</a:t>
          </a:r>
        </a:p>
        <a:p>
          <a:endParaRPr lang="en-US" sz="1400" baseline="0"/>
        </a:p>
        <a:p>
          <a:r>
            <a:rPr lang="en-US" sz="1400" baseline="0"/>
            <a:t>In addition a spreadsheet was developed which summarizes all of the transactions for the year (Summary by month TAB).</a:t>
          </a:r>
        </a:p>
        <a:p>
          <a:endParaRPr lang="en-US" sz="1400" baseline="0"/>
        </a:p>
        <a:p>
          <a:r>
            <a:rPr lang="en-US" sz="1400" baseline="0"/>
            <a:t>Also everything is now driven off of the Chart of Accounts Tab that was added. If change description in the Chart it changes everywhere in the entire file. Similarly account numbers get transferred to the other sheets by just changing the Chart of Accounts spreadsheet.</a:t>
          </a:r>
        </a:p>
        <a:p>
          <a:endParaRPr lang="en-US" sz="1400" baseline="0"/>
        </a:p>
        <a:p>
          <a:r>
            <a:rPr lang="en-US" sz="1400" baseline="0"/>
            <a:t>Quarterly reports all reflect YTD numbers - not just numbers for that quarter.</a:t>
          </a:r>
        </a:p>
        <a:p>
          <a:endParaRPr lang="en-US" sz="1400" baseline="0"/>
        </a:p>
        <a:p>
          <a:r>
            <a:rPr lang="en-US" sz="1400" baseline="0"/>
            <a:t>Also added is the ability to reconcile with the Bank Statement.</a:t>
          </a:r>
        </a:p>
        <a:p>
          <a:endParaRPr lang="en-US" sz="1400" baseline="0"/>
        </a:p>
        <a:p>
          <a:r>
            <a:rPr lang="en-US" sz="1400" baseline="0"/>
            <a:t>Several GL Accounts were added, and all may not be needed. If you do not use, then I would just hide the ones not used, especially hiding them on the P&amp;L statements.</a:t>
          </a:r>
        </a:p>
        <a:p>
          <a:endParaRPr lang="en-US" sz="1400" baseline="0"/>
        </a:p>
        <a:p>
          <a:r>
            <a:rPr lang="en-US" sz="1400" baseline="0"/>
            <a:t>Everything is protected (view only) except for the places where data can be entered.</a:t>
          </a:r>
        </a:p>
        <a:p>
          <a:endParaRPr lang="en-US" sz="1400" baseline="0"/>
        </a:p>
      </xdr:txBody>
    </xdr:sp>
    <xdr:clientData/>
  </xdr:twoCellAnchor>
  <xdr:twoCellAnchor>
    <xdr:from>
      <xdr:col>7</xdr:col>
      <xdr:colOff>79375</xdr:colOff>
      <xdr:row>33</xdr:row>
      <xdr:rowOff>101600</xdr:rowOff>
    </xdr:from>
    <xdr:to>
      <xdr:col>9</xdr:col>
      <xdr:colOff>241300</xdr:colOff>
      <xdr:row>53</xdr:row>
      <xdr:rowOff>12700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4791075" y="7099300"/>
          <a:ext cx="5203825" cy="3213100"/>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To</a:t>
          </a:r>
          <a:r>
            <a:rPr lang="en-US" sz="1200" baseline="0">
              <a:latin typeface="Arial" panose="020B0604020202020204" pitchFamily="34" charset="0"/>
              <a:cs typeface="Arial" panose="020B0604020202020204" pitchFamily="34" charset="0"/>
            </a:rPr>
            <a:t> begin a new year, first, save the Template as a separate file for future use.</a:t>
          </a:r>
        </a:p>
        <a:p>
          <a:endParaRPr lang="en-US" sz="1200" baseline="0">
            <a:latin typeface="Arial" panose="020B0604020202020204" pitchFamily="34" charset="0"/>
            <a:cs typeface="Arial" panose="020B0604020202020204" pitchFamily="34" charset="0"/>
          </a:endParaRPr>
        </a:p>
        <a:p>
          <a:r>
            <a:rPr lang="en-US" sz="1200" baseline="0">
              <a:latin typeface="Arial" panose="020B0604020202020204" pitchFamily="34" charset="0"/>
              <a:cs typeface="Arial" panose="020B0604020202020204" pitchFamily="34" charset="0"/>
            </a:rPr>
            <a:t>2. Rename and save file for the current year. It becomes the Master file for the new year.</a:t>
          </a:r>
        </a:p>
        <a:p>
          <a:endParaRPr lang="en-US" sz="1200" baseline="0">
            <a:latin typeface="Arial" panose="020B0604020202020204" pitchFamily="34" charset="0"/>
            <a:cs typeface="Arial" panose="020B0604020202020204" pitchFamily="34" charset="0"/>
          </a:endParaRPr>
        </a:p>
        <a:p>
          <a:r>
            <a:rPr lang="en-US" sz="1200" baseline="0">
              <a:latin typeface="Arial" panose="020B0604020202020204" pitchFamily="34" charset="0"/>
              <a:cs typeface="Arial" panose="020B0604020202020204" pitchFamily="34" charset="0"/>
            </a:rPr>
            <a:t>3. Go to Chart of Accounts Tab, Set up accounts that will be needed for the year. Note that account numbers and descriptions are linked to all other files. (Assuming I have done everything correctly)</a:t>
          </a:r>
        </a:p>
        <a:p>
          <a:endParaRPr lang="en-US" sz="1200" baseline="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4. After accounts have been set up, do budget</a:t>
          </a:r>
          <a:r>
            <a:rPr lang="en-US" sz="1200" baseline="0">
              <a:latin typeface="Arial" panose="020B0604020202020204" pitchFamily="34" charset="0"/>
              <a:cs typeface="Arial" panose="020B0604020202020204" pitchFamily="34" charset="0"/>
            </a:rPr>
            <a:t> for the year. Also enter last year's data if available. Provides good start for budget and also for comparison purposes.</a:t>
          </a:r>
        </a:p>
        <a:p>
          <a:endParaRPr lang="en-US" sz="1200" baseline="0">
            <a:latin typeface="Arial" panose="020B0604020202020204" pitchFamily="34" charset="0"/>
            <a:cs typeface="Arial" panose="020B0604020202020204" pitchFamily="34" charset="0"/>
          </a:endParaRPr>
        </a:p>
        <a:p>
          <a:r>
            <a:rPr lang="en-US" sz="1200" baseline="0">
              <a:latin typeface="Arial" panose="020B0604020202020204" pitchFamily="34" charset="0"/>
              <a:cs typeface="Arial" panose="020B0604020202020204" pitchFamily="34" charset="0"/>
            </a:rPr>
            <a:t>5. Note that the chart populates data in other worksheets including the Church Name.</a:t>
          </a:r>
          <a:endParaRPr lang="en-US" sz="1200">
            <a:latin typeface="Arial" panose="020B0604020202020204" pitchFamily="34" charset="0"/>
            <a:cs typeface="Arial" panose="020B0604020202020204" pitchFamily="34" charset="0"/>
          </a:endParaRPr>
        </a:p>
        <a:p>
          <a:endParaRPr lang="en-US" sz="1200">
            <a:latin typeface="Arial" panose="020B0604020202020204" pitchFamily="34" charset="0"/>
            <a:cs typeface="Arial" panose="020B0604020202020204" pitchFamily="34" charset="0"/>
          </a:endParaRPr>
        </a:p>
      </xdr:txBody>
    </xdr:sp>
    <xdr:clientData/>
  </xdr:twoCellAnchor>
  <xdr:twoCellAnchor editAs="oneCell">
    <xdr:from>
      <xdr:col>0</xdr:col>
      <xdr:colOff>431800</xdr:colOff>
      <xdr:row>0</xdr:row>
      <xdr:rowOff>101600</xdr:rowOff>
    </xdr:from>
    <xdr:to>
      <xdr:col>8</xdr:col>
      <xdr:colOff>2946400</xdr:colOff>
      <xdr:row>5</xdr:row>
      <xdr:rowOff>385614</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1800" y="101600"/>
          <a:ext cx="7899400" cy="1681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546100</xdr:colOff>
      <xdr:row>8</xdr:row>
      <xdr:rowOff>127001</xdr:rowOff>
    </xdr:from>
    <xdr:to>
      <xdr:col>8</xdr:col>
      <xdr:colOff>149226</xdr:colOff>
      <xdr:row>27</xdr:row>
      <xdr:rowOff>22226</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5588000" y="1600201"/>
          <a:ext cx="3641726" cy="3286125"/>
        </a:xfrm>
        <a:prstGeom prst="rect">
          <a:avLst/>
        </a:prstGeom>
        <a:ln>
          <a:solidFill>
            <a:schemeClr val="accent5">
              <a:lumMod val="75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en-US" sz="1200" b="1">
              <a:solidFill>
                <a:srgbClr val="C00000"/>
              </a:solidFill>
              <a:latin typeface="Georgia" panose="02040502050405020303" pitchFamily="18" charset="0"/>
            </a:rPr>
            <a:t>Note: </a:t>
          </a:r>
          <a:r>
            <a:rPr lang="en-US" sz="1200" b="1">
              <a:latin typeface="Georgia" panose="02040502050405020303" pitchFamily="18" charset="0"/>
            </a:rPr>
            <a:t>If start with this template for any calendar year, should be able to make almost all changes from this worksheet and populate fields in other sheets without unprotecting anything</a:t>
          </a:r>
          <a:r>
            <a:rPr lang="en-US" sz="1200" b="1" baseline="0">
              <a:latin typeface="Georgia" panose="02040502050405020303" pitchFamily="18" charset="0"/>
            </a:rPr>
            <a:t> except to change account descriptions.</a:t>
          </a:r>
        </a:p>
        <a:p>
          <a:endParaRPr lang="en-US" sz="1200" b="1" baseline="0">
            <a:latin typeface="Georgia" panose="02040502050405020303" pitchFamily="18" charset="0"/>
          </a:endParaRPr>
        </a:p>
        <a:p>
          <a:r>
            <a:rPr lang="en-US" sz="1200" b="1" baseline="0">
              <a:solidFill>
                <a:srgbClr val="C00000"/>
              </a:solidFill>
              <a:latin typeface="Georgia" panose="02040502050405020303" pitchFamily="18" charset="0"/>
            </a:rPr>
            <a:t>DURING THE YEAR</a:t>
          </a:r>
        </a:p>
        <a:p>
          <a:r>
            <a:rPr lang="en-US" sz="1200" b="1">
              <a:solidFill>
                <a:srgbClr val="C00000"/>
              </a:solidFill>
              <a:latin typeface="Georgia" panose="02040502050405020303" pitchFamily="18" charset="0"/>
            </a:rPr>
            <a:t>1. </a:t>
          </a:r>
          <a:r>
            <a:rPr lang="en-US" sz="1200" b="1">
              <a:solidFill>
                <a:sysClr val="windowText" lastClr="000000"/>
              </a:solidFill>
              <a:latin typeface="Georgia" panose="02040502050405020303" pitchFamily="18" charset="0"/>
            </a:rPr>
            <a:t>Do</a:t>
          </a:r>
          <a:r>
            <a:rPr lang="en-US" sz="1200" b="1">
              <a:latin typeface="Georgia" panose="02040502050405020303" pitchFamily="18" charset="0"/>
            </a:rPr>
            <a:t>, each month, change the month on the Budget Vs. Actual Summary.</a:t>
          </a:r>
        </a:p>
        <a:p>
          <a:r>
            <a:rPr lang="en-US" sz="1200" b="1">
              <a:solidFill>
                <a:srgbClr val="C00000"/>
              </a:solidFill>
              <a:latin typeface="Georgia" panose="02040502050405020303" pitchFamily="18" charset="0"/>
            </a:rPr>
            <a:t>2. </a:t>
          </a:r>
          <a:r>
            <a:rPr lang="en-US" sz="1200" b="1">
              <a:latin typeface="Georgia" panose="02040502050405020303" pitchFamily="18" charset="0"/>
            </a:rPr>
            <a:t>Do, ONE TIME ONLY, add beginning balances</a:t>
          </a:r>
          <a:r>
            <a:rPr lang="en-US" sz="1200" b="1" baseline="0">
              <a:latin typeface="Georgia" panose="02040502050405020303" pitchFamily="18" charset="0"/>
            </a:rPr>
            <a:t> from checking account on January P&amp;L.</a:t>
          </a:r>
        </a:p>
        <a:p>
          <a:r>
            <a:rPr lang="en-US" sz="1200" b="1" baseline="0">
              <a:solidFill>
                <a:srgbClr val="C00000"/>
              </a:solidFill>
              <a:latin typeface="Georgia" panose="02040502050405020303" pitchFamily="18" charset="0"/>
            </a:rPr>
            <a:t>3. </a:t>
          </a:r>
          <a:r>
            <a:rPr lang="en-US" sz="1200" b="1" baseline="0">
              <a:latin typeface="Georgia" panose="02040502050405020303" pitchFamily="18" charset="0"/>
            </a:rPr>
            <a:t>Do, change the calendar year on this sheet.</a:t>
          </a:r>
        </a:p>
        <a:p>
          <a:r>
            <a:rPr lang="en-US" sz="1200" b="1" baseline="0">
              <a:solidFill>
                <a:srgbClr val="C00000"/>
              </a:solidFill>
              <a:latin typeface="Georgia" panose="02040502050405020303" pitchFamily="18" charset="0"/>
            </a:rPr>
            <a:t>4. </a:t>
          </a:r>
          <a:r>
            <a:rPr lang="en-US" sz="1200" b="1" baseline="0">
              <a:latin typeface="Georgia" panose="02040502050405020303" pitchFamily="18" charset="0"/>
            </a:rPr>
            <a:t>Do, modify the Budget information to the actual budget and do enter the prior year actuals for comparison purposes.</a:t>
          </a:r>
          <a:endParaRPr lang="en-US" sz="1200" b="1">
            <a:latin typeface="Georgia" panose="02040502050405020303" pitchFamily="18" charset="0"/>
          </a:endParaRPr>
        </a:p>
      </xdr:txBody>
    </xdr:sp>
    <xdr:clientData/>
  </xdr:twoCellAnchor>
  <xdr:twoCellAnchor>
    <xdr:from>
      <xdr:col>2</xdr:col>
      <xdr:colOff>571500</xdr:colOff>
      <xdr:row>28</xdr:row>
      <xdr:rowOff>63501</xdr:rowOff>
    </xdr:from>
    <xdr:to>
      <xdr:col>7</xdr:col>
      <xdr:colOff>647700</xdr:colOff>
      <xdr:row>38</xdr:row>
      <xdr:rowOff>0</xdr:rowOff>
    </xdr:to>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5613400" y="5105401"/>
          <a:ext cx="3441700" cy="1714499"/>
        </a:xfrm>
        <a:prstGeom prst="rect">
          <a:avLst/>
        </a:prstGeom>
        <a:solidFill>
          <a:sysClr val="window" lastClr="FFFFFF"/>
        </a:solidFill>
        <a:ln w="25400" cap="flat" cmpd="sng" algn="ctr">
          <a:solidFill>
            <a:srgbClr val="C0504D"/>
          </a:solidFill>
          <a:prstDash val="solid"/>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sysClr val="windowText" lastClr="000000"/>
              </a:solidFill>
              <a:effectLst/>
              <a:uLnTx/>
              <a:uFillTx/>
              <a:latin typeface="Georgia" panose="02040502050405020303" pitchFamily="18" charset="0"/>
            </a:rPr>
            <a:t>Insert Category Headings anywhere you want in this chart by selecting a row below where you want to insert heading and click insert and it won't mess up the formulas. You may want to do the same to each report, especially the monthly and quarterly reports. </a:t>
          </a:r>
        </a:p>
      </xdr:txBody>
    </xdr:sp>
    <xdr:clientData/>
  </xdr:twoCellAnchor>
  <xdr:twoCellAnchor>
    <xdr:from>
      <xdr:col>1</xdr:col>
      <xdr:colOff>1104900</xdr:colOff>
      <xdr:row>29</xdr:row>
      <xdr:rowOff>101600</xdr:rowOff>
    </xdr:from>
    <xdr:to>
      <xdr:col>2</xdr:col>
      <xdr:colOff>365126</xdr:colOff>
      <xdr:row>29</xdr:row>
      <xdr:rowOff>101600</xdr:rowOff>
    </xdr:to>
    <xdr:cxnSp macro="">
      <xdr:nvCxnSpPr>
        <xdr:cNvPr id="14" name="Straight Arrow Connector 13">
          <a:extLst>
            <a:ext uri="{FF2B5EF4-FFF2-40B4-BE49-F238E27FC236}">
              <a16:creationId xmlns:a16="http://schemas.microsoft.com/office/drawing/2014/main" id="{00000000-0008-0000-0100-00000E000000}"/>
            </a:ext>
          </a:extLst>
        </xdr:cNvPr>
        <xdr:cNvCxnSpPr/>
      </xdr:nvCxnSpPr>
      <xdr:spPr>
        <a:xfrm flipH="1">
          <a:off x="1968500" y="5321300"/>
          <a:ext cx="3438526" cy="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317500</xdr:colOff>
      <xdr:row>3</xdr:row>
      <xdr:rowOff>12700</xdr:rowOff>
    </xdr:from>
    <xdr:to>
      <xdr:col>13</xdr:col>
      <xdr:colOff>0</xdr:colOff>
      <xdr:row>7</xdr:row>
      <xdr:rowOff>63500</xdr:rowOff>
    </xdr:to>
    <xdr:sp macro="" textlink="">
      <xdr:nvSpPr>
        <xdr:cNvPr id="5" name="TextBox 4">
          <a:extLst>
            <a:ext uri="{FF2B5EF4-FFF2-40B4-BE49-F238E27FC236}">
              <a16:creationId xmlns:a16="http://schemas.microsoft.com/office/drawing/2014/main" id="{9C0E7D29-AB55-1642-ABA3-52A5A7AFB35A}"/>
            </a:ext>
          </a:extLst>
        </xdr:cNvPr>
        <xdr:cNvSpPr txBox="1"/>
      </xdr:nvSpPr>
      <xdr:spPr>
        <a:xfrm>
          <a:off x="5359400" y="762000"/>
          <a:ext cx="6019800" cy="135890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lang="en-US" sz="1600"/>
            <a:t>If</a:t>
          </a:r>
          <a:r>
            <a:rPr lang="en-US" sz="1600" baseline="0"/>
            <a:t> your </a:t>
          </a:r>
          <a:r>
            <a:rPr lang="en-US" sz="1600"/>
            <a:t>Fiscal Year is different than</a:t>
          </a:r>
          <a:r>
            <a:rPr lang="en-US" sz="1600" baseline="0"/>
            <a:t> the months listed above, you can type in your months as the </a:t>
          </a:r>
          <a:r>
            <a:rPr lang="en-US" sz="1600"/>
            <a:t>chart labels populate on the tops of the respective sheets.  This is for churches that run a different fiscal year cycle such as July thru June.</a:t>
          </a:r>
        </a:p>
        <a:p>
          <a:endParaRPr lang="en-US" sz="1100"/>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8</xdr:col>
      <xdr:colOff>0</xdr:colOff>
      <xdr:row>4</xdr:row>
      <xdr:rowOff>0</xdr:rowOff>
    </xdr:from>
    <xdr:ext cx="3461004" cy="4295778"/>
    <xdr:sp macro="" textlink="">
      <xdr:nvSpPr>
        <xdr:cNvPr id="4" name="TextBox 2">
          <a:extLst>
            <a:ext uri="{FF2B5EF4-FFF2-40B4-BE49-F238E27FC236}">
              <a16:creationId xmlns:a16="http://schemas.microsoft.com/office/drawing/2014/main" id="{00000000-0008-0000-0200-000004000000}"/>
            </a:ext>
          </a:extLst>
        </xdr:cNvPr>
        <xdr:cNvSpPr/>
      </xdr:nvSpPr>
      <xdr:spPr>
        <a:xfrm>
          <a:off x="8058150" y="457200"/>
          <a:ext cx="3461004" cy="4295778"/>
        </a:xfrm>
        <a:custGeom>
          <a:avLst/>
          <a:gdLst>
            <a:gd name="f0" fmla="val w"/>
            <a:gd name="f1" fmla="val h"/>
            <a:gd name="f2" fmla="val 0"/>
            <a:gd name="f3" fmla="val 21600"/>
            <a:gd name="f4" fmla="*/ f0 1 21600"/>
            <a:gd name="f5" fmla="*/ f1 1 21600"/>
            <a:gd name="f6" fmla="val f2"/>
            <a:gd name="f7" fmla="val f3"/>
            <a:gd name="f8" fmla="+- f7 0 f6"/>
            <a:gd name="f9" fmla="*/ f8 1 21600"/>
            <a:gd name="f10" fmla="*/ f6 1 f9"/>
            <a:gd name="f11" fmla="*/ f7 1 f9"/>
            <a:gd name="f12" fmla="*/ f10 f4 1"/>
            <a:gd name="f13" fmla="*/ f11 f4 1"/>
            <a:gd name="f14" fmla="*/ f11 f5 1"/>
            <a:gd name="f15" fmla="*/ f10 f5 1"/>
          </a:gdLst>
          <a:ahLst/>
          <a:cxnLst>
            <a:cxn ang="3cd4">
              <a:pos x="hc" y="t"/>
            </a:cxn>
            <a:cxn ang="0">
              <a:pos x="r" y="vc"/>
            </a:cxn>
            <a:cxn ang="cd4">
              <a:pos x="hc" y="b"/>
            </a:cxn>
            <a:cxn ang="cd2">
              <a:pos x="l" y="vc"/>
            </a:cxn>
          </a:cxnLst>
          <a:rect l="f12" t="f15" r="f13" b="f14"/>
          <a:pathLst>
            <a:path w="21600" h="21600">
              <a:moveTo>
                <a:pt x="f2" y="f2"/>
              </a:moveTo>
              <a:lnTo>
                <a:pt x="f3" y="f2"/>
              </a:lnTo>
              <a:lnTo>
                <a:pt x="f3" y="f3"/>
              </a:lnTo>
              <a:lnTo>
                <a:pt x="f2" y="f3"/>
              </a:lnTo>
              <a:lnTo>
                <a:pt x="f2" y="f2"/>
              </a:lnTo>
              <a:close/>
            </a:path>
          </a:pathLst>
        </a:custGeom>
        <a:solidFill>
          <a:srgbClr val="FFFFFF"/>
        </a:solidFill>
        <a:ln w="25603" cap="flat">
          <a:solidFill>
            <a:srgbClr val="7030A0"/>
          </a:solidFill>
          <a:prstDash val="solid"/>
          <a:miter/>
        </a:ln>
      </xdr:spPr>
      <xdr:txBody>
        <a:bodyPr vert="horz" wrap="square" lIns="89976" tIns="44988" rIns="89976" bIns="44988" anchor="t" anchorCtr="0" compatLnSpc="0">
          <a:noAutofit/>
        </a:bodyPr>
        <a:lstStyle/>
        <a:p>
          <a:pPr marL="0" marR="0" lvl="0" indent="0"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r>
            <a:rPr lang="en-US" sz="1400" b="0" i="0" u="none" strike="noStrike" kern="1200" cap="none" spc="0" baseline="0">
              <a:solidFill>
                <a:srgbClr val="000000"/>
              </a:solidFill>
              <a:uFillTx/>
              <a:latin typeface="Georgia" pitchFamily="18"/>
            </a:rPr>
            <a:t>Set Up Instructions:</a:t>
          </a:r>
        </a:p>
        <a:p>
          <a:pPr marL="0" marR="0" lvl="0" indent="0"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r>
            <a:rPr lang="en-US" sz="1400" b="0" i="0" u="none" strike="noStrike" kern="1200" cap="none" spc="0" baseline="0">
              <a:solidFill>
                <a:srgbClr val="000000"/>
              </a:solidFill>
              <a:uFillTx/>
              <a:latin typeface="Georgia" pitchFamily="18"/>
            </a:rPr>
            <a:t>1. Put your beginning balance in row 8. </a:t>
          </a:r>
        </a:p>
        <a:p>
          <a:pPr marL="0" marR="0" lvl="0" indent="0"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endParaRPr lang="en-US" sz="1400" b="0" i="0" u="none" strike="noStrike" kern="1200" cap="none" spc="0" baseline="0">
            <a:solidFill>
              <a:srgbClr val="000000"/>
            </a:solidFill>
            <a:uFillTx/>
            <a:latin typeface="Georgia" pitchFamily="18"/>
          </a:endParaRPr>
        </a:p>
        <a:p>
          <a:pPr marL="0" marR="0" lvl="0" indent="0"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r>
            <a:rPr lang="en-US" sz="1400" b="0" i="0" u="none" strike="noStrike" kern="1200" cap="none" spc="0" baseline="0">
              <a:solidFill>
                <a:srgbClr val="000000"/>
              </a:solidFill>
              <a:uFillTx/>
              <a:latin typeface="Georgia" pitchFamily="18"/>
            </a:rPr>
            <a:t>2. Fill in your </a:t>
          </a:r>
          <a:r>
            <a:rPr lang="en-US" sz="1400" b="1" i="0" u="none" strike="noStrike" kern="1200" cap="none" spc="0" baseline="0">
              <a:solidFill>
                <a:srgbClr val="000000"/>
              </a:solidFill>
              <a:uFillTx/>
              <a:latin typeface="Georgia" pitchFamily="18"/>
            </a:rPr>
            <a:t>annual </a:t>
          </a:r>
          <a:r>
            <a:rPr lang="en-US" sz="1400" b="0" i="0" u="none" strike="noStrike" kern="1200" cap="none" spc="0" baseline="0">
              <a:solidFill>
                <a:srgbClr val="000000"/>
              </a:solidFill>
              <a:uFillTx/>
              <a:latin typeface="Georgia" pitchFamily="18"/>
            </a:rPr>
            <a:t>budgeted amounts in column E and your actual income and expenditures for the  previous year in column D...if desired.</a:t>
          </a:r>
        </a:p>
        <a:p>
          <a:pPr marL="0" marR="0" lvl="0" indent="0"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endParaRPr lang="en-US" sz="1400" b="0" i="0" u="none" strike="noStrike" kern="1200" cap="none" spc="0" baseline="0">
            <a:solidFill>
              <a:srgbClr val="000000"/>
            </a:solidFill>
            <a:uFillTx/>
            <a:latin typeface="Georgia" pitchFamily="18"/>
          </a:endParaRPr>
        </a:p>
        <a:p>
          <a:pPr marL="0" marR="0" lvl="0" indent="0"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r>
            <a:rPr lang="en-US" sz="1400" b="0" i="0" u="none" strike="noStrike" kern="1200" cap="none" spc="0" baseline="0">
              <a:solidFill>
                <a:srgbClr val="000000"/>
              </a:solidFill>
              <a:uFillTx/>
              <a:latin typeface="Georgia" pitchFamily="18"/>
            </a:rPr>
            <a:t>3. Do not fill out or type in columns F and G as there are formulas in these columns. Column F will take your annual budget and divide it by 12 and multiply it by the number you put in cell F4 to give you a year to date budget amount. Column G will bring your year to date income and expenses over automatically from data you enter into the monthly general ledger worksheets.</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6</xdr:col>
      <xdr:colOff>276225</xdr:colOff>
      <xdr:row>6</xdr:row>
      <xdr:rowOff>0</xdr:rowOff>
    </xdr:from>
    <xdr:to>
      <xdr:col>10</xdr:col>
      <xdr:colOff>133350</xdr:colOff>
      <xdr:row>10</xdr:row>
      <xdr:rowOff>95250</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6610350" y="1876425"/>
          <a:ext cx="2085975" cy="819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latin typeface="Georgia" panose="02040502050405020303" pitchFamily="18" charset="0"/>
            </a:rPr>
            <a:t>Enter</a:t>
          </a:r>
          <a:r>
            <a:rPr lang="en-US" sz="1400" baseline="0">
              <a:latin typeface="Georgia" panose="02040502050405020303" pitchFamily="18" charset="0"/>
            </a:rPr>
            <a:t> your beginning book balance.</a:t>
          </a:r>
          <a:endParaRPr lang="en-US" sz="1400">
            <a:latin typeface="Georgia" panose="02040502050405020303" pitchFamily="18" charset="0"/>
          </a:endParaRPr>
        </a:p>
      </xdr:txBody>
    </xdr:sp>
    <xdr:clientData/>
  </xdr:twoCellAnchor>
  <xdr:twoCellAnchor>
    <xdr:from>
      <xdr:col>6</xdr:col>
      <xdr:colOff>19050</xdr:colOff>
      <xdr:row>7</xdr:row>
      <xdr:rowOff>38100</xdr:rowOff>
    </xdr:from>
    <xdr:to>
      <xdr:col>6</xdr:col>
      <xdr:colOff>219075</xdr:colOff>
      <xdr:row>7</xdr:row>
      <xdr:rowOff>171450</xdr:rowOff>
    </xdr:to>
    <xdr:cxnSp macro="">
      <xdr:nvCxnSpPr>
        <xdr:cNvPr id="4" name="Straight Arrow Connector 3">
          <a:extLst>
            <a:ext uri="{FF2B5EF4-FFF2-40B4-BE49-F238E27FC236}">
              <a16:creationId xmlns:a16="http://schemas.microsoft.com/office/drawing/2014/main" id="{00000000-0008-0000-0400-000004000000}"/>
            </a:ext>
          </a:extLst>
        </xdr:cNvPr>
        <xdr:cNvCxnSpPr/>
      </xdr:nvCxnSpPr>
      <xdr:spPr>
        <a:xfrm flipH="1">
          <a:off x="6353175" y="2114550"/>
          <a:ext cx="200025" cy="133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freechurchaccounting.com/" TargetMode="External"/><Relationship Id="rId2" Type="http://schemas.openxmlformats.org/officeDocument/2006/relationships/hyperlink" Target="https://www.freechurchaccounting.com/excel_spreadsheet_tips.html" TargetMode="External"/><Relationship Id="rId1" Type="http://schemas.openxmlformats.org/officeDocument/2006/relationships/hyperlink" Target="https://www.freechurchaccounting.com/regular-accounting-instructions.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B3:G33"/>
  <sheetViews>
    <sheetView showGridLines="0" topLeftCell="A5" workbookViewId="0">
      <selection activeCell="B31" sqref="B31"/>
    </sheetView>
  </sheetViews>
  <sheetFormatPr baseColWidth="10" defaultColWidth="8.83203125" defaultRowHeight="13"/>
  <cols>
    <col min="9" max="9" width="57.33203125" customWidth="1"/>
  </cols>
  <sheetData>
    <row r="3" spans="2:7" ht="26.25" customHeight="1"/>
    <row r="4" spans="2:7" ht="31.5" customHeight="1"/>
    <row r="5" spans="2:7" ht="27" customHeight="1">
      <c r="B5" s="17"/>
      <c r="C5" s="15"/>
      <c r="F5" s="16"/>
      <c r="G5" s="16"/>
    </row>
    <row r="6" spans="2:7" ht="35">
      <c r="C6" s="17"/>
      <c r="G6" s="16"/>
    </row>
    <row r="7" spans="2:7" ht="35">
      <c r="D7" s="17"/>
    </row>
    <row r="23" spans="2:2" ht="16">
      <c r="B23" s="18" t="s">
        <v>8</v>
      </c>
    </row>
    <row r="25" spans="2:2" ht="20">
      <c r="B25" s="289" t="s">
        <v>9</v>
      </c>
    </row>
    <row r="27" spans="2:2" ht="16">
      <c r="B27" s="18" t="s">
        <v>10</v>
      </c>
    </row>
    <row r="29" spans="2:2" ht="20">
      <c r="B29" s="289" t="s">
        <v>9</v>
      </c>
    </row>
    <row r="30" spans="2:2">
      <c r="B30" s="36"/>
    </row>
    <row r="31" spans="2:2" ht="16">
      <c r="B31" s="30" t="s">
        <v>109</v>
      </c>
    </row>
    <row r="32" spans="2:2" ht="20">
      <c r="B32" s="289" t="s">
        <v>106</v>
      </c>
    </row>
    <row r="33" spans="2:2" ht="16">
      <c r="B33" s="19"/>
    </row>
  </sheetData>
  <hyperlinks>
    <hyperlink ref="B25" r:id="rId1" xr:uid="{00000000-0004-0000-0000-000000000000}"/>
    <hyperlink ref="B29" r:id="rId2" xr:uid="{00000000-0004-0000-0000-000001000000}"/>
    <hyperlink ref="B32" r:id="rId3" xr:uid="{00000000-0004-0000-0000-000002000000}"/>
  </hyperlinks>
  <pageMargins left="0.7" right="0.7" top="0.75" bottom="0.75" header="0.3" footer="0.3"/>
  <pageSetup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499984740745262"/>
    <pageSetUpPr fitToPage="1"/>
  </sheetPr>
  <dimension ref="A2:O60"/>
  <sheetViews>
    <sheetView workbookViewId="0">
      <selection activeCell="E4" sqref="E4"/>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 min="15" max="15" width="10.83203125" bestFit="1"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B4" s="323"/>
      <c r="C4" s="322" t="str">
        <f>'Chart of Accounts'!E2</f>
        <v>March</v>
      </c>
      <c r="D4" s="323"/>
      <c r="E4" s="292">
        <f>'Chart of Accounts'!A6</f>
        <v>2023</v>
      </c>
      <c r="F4" s="293"/>
      <c r="G4" s="293"/>
    </row>
    <row r="8" spans="1:7" ht="18">
      <c r="B8" s="8" t="s">
        <v>15</v>
      </c>
      <c r="C8" s="11"/>
      <c r="D8" s="11"/>
      <c r="E8" s="101"/>
      <c r="G8" s="320">
        <f>'SOA MO 2'!G55</f>
        <v>0</v>
      </c>
    </row>
    <row r="9" spans="1:7" ht="18">
      <c r="C9" s="11"/>
      <c r="D9" s="11"/>
      <c r="E9" s="291"/>
    </row>
    <row r="10" spans="1:7" ht="18">
      <c r="B10" s="8" t="s">
        <v>0</v>
      </c>
      <c r="D10" s="8"/>
      <c r="E10" s="296"/>
    </row>
    <row r="11" spans="1:7" ht="14">
      <c r="B11" s="297">
        <f>'Chart of Accounts'!A9</f>
        <v>4001</v>
      </c>
      <c r="C11" s="297" t="str">
        <f>'Chart of Accounts'!B9</f>
        <v>Income 1</v>
      </c>
      <c r="D11" s="298"/>
      <c r="E11" s="299">
        <f>'GL-M0 3'!E15-'GL-M0 3'!D15</f>
        <v>0</v>
      </c>
      <c r="F11" s="298"/>
      <c r="G11" s="298"/>
    </row>
    <row r="12" spans="1:7" ht="14">
      <c r="B12" s="297">
        <f>'Chart of Accounts'!A10</f>
        <v>4002</v>
      </c>
      <c r="C12" s="297" t="str">
        <f>'Chart of Accounts'!B10</f>
        <v>Income 2</v>
      </c>
      <c r="D12" s="298"/>
      <c r="E12" s="299">
        <f>'GL-M0 3'!E24-'GL-M0 3'!D24</f>
        <v>0</v>
      </c>
      <c r="F12" s="298"/>
      <c r="G12" s="298"/>
    </row>
    <row r="13" spans="1:7" ht="14">
      <c r="B13" s="297">
        <f>'Chart of Accounts'!A11</f>
        <v>4003</v>
      </c>
      <c r="C13" s="297" t="str">
        <f>'Chart of Accounts'!B11</f>
        <v>Income 3</v>
      </c>
      <c r="D13" s="298"/>
      <c r="E13" s="299">
        <f>'GL-M0 3'!E33-'GL-M0 3'!D33</f>
        <v>0</v>
      </c>
      <c r="F13" s="298"/>
      <c r="G13" s="298"/>
    </row>
    <row r="14" spans="1:7" ht="14">
      <c r="B14" s="297">
        <f>'Chart of Accounts'!A12</f>
        <v>4004</v>
      </c>
      <c r="C14" s="297" t="str">
        <f>'Chart of Accounts'!B12</f>
        <v>Income 4</v>
      </c>
      <c r="D14" s="298"/>
      <c r="E14" s="299">
        <f>'GL-M0 3'!E42-'GL-M0 3'!D42</f>
        <v>0</v>
      </c>
      <c r="F14" s="298"/>
      <c r="G14" s="298"/>
    </row>
    <row r="15" spans="1:7" ht="14">
      <c r="B15" s="297">
        <f>'Chart of Accounts'!A13</f>
        <v>4005</v>
      </c>
      <c r="C15" s="297" t="str">
        <f>'Chart of Accounts'!B13</f>
        <v>Income 5</v>
      </c>
      <c r="D15" s="298"/>
      <c r="E15" s="299">
        <f>'GL-M0 3'!E51-'GL-M0 3'!D51</f>
        <v>0</v>
      </c>
      <c r="F15" s="298"/>
      <c r="G15" s="298"/>
    </row>
    <row r="16" spans="1:7" ht="14">
      <c r="B16" s="297">
        <f>'Chart of Accounts'!A14</f>
        <v>4006</v>
      </c>
      <c r="C16" s="297" t="str">
        <f>'Chart of Accounts'!B14</f>
        <v>Income 6</v>
      </c>
      <c r="D16" s="298"/>
      <c r="E16" s="299">
        <f>'GL-M0 3'!E60-'GL-M0 3'!D60</f>
        <v>0</v>
      </c>
      <c r="F16" s="298"/>
      <c r="G16" s="298"/>
    </row>
    <row r="17" spans="2:15" ht="14">
      <c r="B17" s="297">
        <f>'Chart of Accounts'!A15</f>
        <v>4007</v>
      </c>
      <c r="C17" s="297" t="str">
        <f>'Chart of Accounts'!B15</f>
        <v>Income 7</v>
      </c>
      <c r="D17" s="298"/>
      <c r="E17" s="299">
        <f>'GL-M0 3'!E69-'GL-M0 3'!D69</f>
        <v>0</v>
      </c>
      <c r="F17" s="298"/>
      <c r="G17" s="298"/>
    </row>
    <row r="18" spans="2:15" ht="14">
      <c r="B18" s="297">
        <f>'Chart of Accounts'!A16</f>
        <v>4008</v>
      </c>
      <c r="C18" s="297" t="str">
        <f>'Chart of Accounts'!B16</f>
        <v>Income 8</v>
      </c>
      <c r="D18" s="298"/>
      <c r="E18" s="299">
        <f>'GL-M0 3'!E78-'GL-M0 3'!D78</f>
        <v>0</v>
      </c>
      <c r="F18" s="298"/>
      <c r="G18" s="298"/>
      <c r="O18" s="321"/>
    </row>
    <row r="19" spans="2:15" ht="14">
      <c r="B19" s="297">
        <f>'Chart of Accounts'!A17</f>
        <v>4009</v>
      </c>
      <c r="C19" s="297" t="str">
        <f>'Chart of Accounts'!B17</f>
        <v>Income 9</v>
      </c>
      <c r="D19" s="298"/>
      <c r="E19" s="299">
        <f>'GL-M0 3'!E87-'GL-M0 3'!D87</f>
        <v>0</v>
      </c>
      <c r="F19" s="298"/>
      <c r="G19" s="298"/>
    </row>
    <row r="20" spans="2:15" ht="16">
      <c r="B20" s="300"/>
      <c r="C20" s="301" t="s">
        <v>6</v>
      </c>
      <c r="D20" s="302"/>
      <c r="E20" s="303"/>
      <c r="F20" s="300"/>
      <c r="G20" s="304">
        <f>SUM(E11:E19)</f>
        <v>0</v>
      </c>
    </row>
    <row r="21" spans="2:15" ht="18">
      <c r="C21" s="305"/>
      <c r="D21" s="305"/>
      <c r="E21" s="306"/>
      <c r="G21" s="307"/>
    </row>
    <row r="22" spans="2:15" ht="18">
      <c r="B22" s="8" t="s">
        <v>5</v>
      </c>
      <c r="D22" s="8"/>
      <c r="E22" s="296"/>
      <c r="G22" s="307"/>
    </row>
    <row r="23" spans="2:15" ht="14">
      <c r="B23" s="298">
        <f>'Chart of Accounts'!A21</f>
        <v>5001</v>
      </c>
      <c r="C23" s="298" t="str">
        <f>'Chart of Accounts'!B21</f>
        <v>Expense 1</v>
      </c>
      <c r="D23" s="308"/>
      <c r="E23" s="299">
        <f>'GL-M0 3'!D97-'GL-M0 3'!E97</f>
        <v>0</v>
      </c>
      <c r="G23" s="307"/>
    </row>
    <row r="24" spans="2:15" ht="14">
      <c r="B24" s="298">
        <f>'Chart of Accounts'!A22</f>
        <v>5002</v>
      </c>
      <c r="C24" s="298" t="str">
        <f>'Chart of Accounts'!B22</f>
        <v>Expense 2</v>
      </c>
      <c r="D24" s="308"/>
      <c r="E24" s="299">
        <f>'GL-M0 3'!D106-'GL-M0 3'!E106</f>
        <v>0</v>
      </c>
      <c r="G24" s="307"/>
    </row>
    <row r="25" spans="2:15" ht="14">
      <c r="B25" s="298">
        <f>'Chart of Accounts'!A23</f>
        <v>5003</v>
      </c>
      <c r="C25" s="298" t="str">
        <f>'Chart of Accounts'!B23</f>
        <v>Expense 3</v>
      </c>
      <c r="D25" s="308"/>
      <c r="E25" s="299">
        <f>'GL-M0 3'!D115-'GL-M0 3'!E115</f>
        <v>0</v>
      </c>
      <c r="G25" s="307"/>
    </row>
    <row r="26" spans="2:15" ht="14">
      <c r="B26" s="298">
        <f>'Chart of Accounts'!A24</f>
        <v>5004</v>
      </c>
      <c r="C26" s="298" t="str">
        <f>'Chart of Accounts'!B24</f>
        <v>Expense 4</v>
      </c>
      <c r="D26" s="308"/>
      <c r="E26" s="299">
        <f>'GL-M0 3'!D124-'GL-M0 3'!E124</f>
        <v>0</v>
      </c>
      <c r="G26" s="307"/>
    </row>
    <row r="27" spans="2:15" ht="14">
      <c r="B27" s="298">
        <f>'Chart of Accounts'!A25</f>
        <v>5005</v>
      </c>
      <c r="C27" s="298" t="str">
        <f>'Chart of Accounts'!B25</f>
        <v>Expense 5</v>
      </c>
      <c r="D27" s="308"/>
      <c r="E27" s="299">
        <f>'GL-M0 3'!D133-'GL-M0 3'!E133</f>
        <v>0</v>
      </c>
      <c r="G27" s="307"/>
    </row>
    <row r="28" spans="2:15" ht="14">
      <c r="B28" s="298">
        <f>'Chart of Accounts'!A26</f>
        <v>5006</v>
      </c>
      <c r="C28" s="298" t="str">
        <f>'Chart of Accounts'!B26</f>
        <v>Expense 6</v>
      </c>
      <c r="D28" s="308"/>
      <c r="E28" s="299">
        <f>'GL-M0 3'!D142-'GL-M0 3'!E142</f>
        <v>0</v>
      </c>
      <c r="G28" s="307"/>
    </row>
    <row r="29" spans="2:15" ht="14">
      <c r="B29" s="298">
        <f>'Chart of Accounts'!A27</f>
        <v>5007</v>
      </c>
      <c r="C29" s="298" t="str">
        <f>'Chart of Accounts'!B27</f>
        <v>Expense 7</v>
      </c>
      <c r="D29" s="308"/>
      <c r="E29" s="299">
        <f>'GL-M0 3'!D151-'GL-M0 3'!E151</f>
        <v>0</v>
      </c>
      <c r="G29" s="307"/>
    </row>
    <row r="30" spans="2:15" ht="14">
      <c r="B30" s="298">
        <f>'Chart of Accounts'!A28</f>
        <v>5008</v>
      </c>
      <c r="C30" s="298" t="str">
        <f>'Chart of Accounts'!B28</f>
        <v>Expense 8</v>
      </c>
      <c r="D30" s="308"/>
      <c r="E30" s="299">
        <f>'GL-M0 3'!D160-'GL-M0 3'!E160</f>
        <v>0</v>
      </c>
      <c r="G30" s="307"/>
    </row>
    <row r="31" spans="2:15" ht="14">
      <c r="B31" s="298">
        <f>'Chart of Accounts'!A29</f>
        <v>5009</v>
      </c>
      <c r="C31" s="298" t="str">
        <f>'Chart of Accounts'!B29</f>
        <v>Expense 9</v>
      </c>
      <c r="D31" s="308"/>
      <c r="E31" s="299">
        <f>'GL-M0 3'!D169-'GL-M0 3'!E169</f>
        <v>0</v>
      </c>
      <c r="G31" s="307"/>
    </row>
    <row r="32" spans="2:15" ht="14">
      <c r="B32" s="298">
        <f>'Chart of Accounts'!A31</f>
        <v>5010</v>
      </c>
      <c r="C32" s="298" t="str">
        <f>'Chart of Accounts'!B31</f>
        <v>Expense 10</v>
      </c>
      <c r="D32" s="308"/>
      <c r="E32" s="299">
        <f>'GL-M0 3'!D178-'GL-M0 3'!E178</f>
        <v>0</v>
      </c>
      <c r="G32" s="307"/>
    </row>
    <row r="33" spans="2:7" ht="14">
      <c r="B33" s="298">
        <f>'Chart of Accounts'!A32</f>
        <v>5011</v>
      </c>
      <c r="C33" s="298" t="str">
        <f>'Chart of Accounts'!B32</f>
        <v>Expense 11</v>
      </c>
      <c r="D33" s="308"/>
      <c r="E33" s="299">
        <f>'GL-M0 3'!D187-'GL-M0 3'!E187</f>
        <v>0</v>
      </c>
      <c r="G33" s="307"/>
    </row>
    <row r="34" spans="2:7" ht="14">
      <c r="B34" s="298">
        <f>'Chart of Accounts'!A33</f>
        <v>5012</v>
      </c>
      <c r="C34" s="298" t="str">
        <f>'Chart of Accounts'!B33</f>
        <v>Expense 12</v>
      </c>
      <c r="D34" s="308"/>
      <c r="E34" s="299">
        <f>'GL-M0 3'!D196-'GL-M0 3'!E196</f>
        <v>0</v>
      </c>
      <c r="G34" s="307"/>
    </row>
    <row r="35" spans="2:7" ht="14">
      <c r="B35" s="298">
        <f>'Chart of Accounts'!A34</f>
        <v>5013</v>
      </c>
      <c r="C35" s="298" t="str">
        <f>'Chart of Accounts'!B34</f>
        <v>Expense 13</v>
      </c>
      <c r="D35" s="308"/>
      <c r="E35" s="299">
        <f>'GL-M0 3'!D205-'GL-M0 3'!E205</f>
        <v>0</v>
      </c>
      <c r="G35" s="307"/>
    </row>
    <row r="36" spans="2:7" ht="14">
      <c r="B36" s="298">
        <f>'Chart of Accounts'!A36</f>
        <v>5014</v>
      </c>
      <c r="C36" s="298" t="str">
        <f>'Chart of Accounts'!B36</f>
        <v>Expense 14</v>
      </c>
      <c r="D36" s="308"/>
      <c r="E36" s="299">
        <f>'GL-M0 3'!D214-'GL-M0 3'!E214</f>
        <v>0</v>
      </c>
      <c r="G36" s="307"/>
    </row>
    <row r="37" spans="2:7" ht="14">
      <c r="B37" s="298">
        <f>'Chart of Accounts'!A37</f>
        <v>5015</v>
      </c>
      <c r="C37" s="298" t="str">
        <f>'Chart of Accounts'!B37</f>
        <v>Expense 15</v>
      </c>
      <c r="D37" s="308"/>
      <c r="E37" s="299">
        <f>'GL-M0 3'!D223-'GL-M0 3'!E223</f>
        <v>0</v>
      </c>
      <c r="G37" s="307"/>
    </row>
    <row r="38" spans="2:7" ht="14">
      <c r="B38" s="298">
        <f>'Chart of Accounts'!A38</f>
        <v>5016</v>
      </c>
      <c r="C38" s="298" t="str">
        <f>'Chart of Accounts'!B38</f>
        <v>Expense 16</v>
      </c>
      <c r="D38" s="308"/>
      <c r="E38" s="299">
        <f>'GL-M0 3'!D232-'GL-M0 3'!E232</f>
        <v>0</v>
      </c>
      <c r="G38" s="307"/>
    </row>
    <row r="39" spans="2:7" ht="14">
      <c r="B39" s="298">
        <f>'Chart of Accounts'!A39</f>
        <v>5017</v>
      </c>
      <c r="C39" s="298" t="str">
        <f>'Chart of Accounts'!B39</f>
        <v>Expense 17</v>
      </c>
      <c r="D39" s="308"/>
      <c r="E39" s="299">
        <f>'GL-M0 3'!D241-'GL-M0 3'!E241</f>
        <v>0</v>
      </c>
      <c r="G39" s="307"/>
    </row>
    <row r="40" spans="2:7" ht="14">
      <c r="B40" s="298">
        <f>'Chart of Accounts'!A41</f>
        <v>5018</v>
      </c>
      <c r="C40" s="298" t="str">
        <f>'Chart of Accounts'!B41</f>
        <v>Expense 18</v>
      </c>
      <c r="D40" s="308"/>
      <c r="E40" s="299">
        <f>'GL-M0 3'!D250-'GL-M0 3'!E250</f>
        <v>0</v>
      </c>
      <c r="G40" s="307"/>
    </row>
    <row r="41" spans="2:7" ht="14">
      <c r="B41" s="298">
        <f>'Chart of Accounts'!A42</f>
        <v>5019</v>
      </c>
      <c r="C41" s="298" t="str">
        <f>'Chart of Accounts'!B42</f>
        <v>Expense 19</v>
      </c>
      <c r="D41" s="308"/>
      <c r="E41" s="299">
        <f>'GL-M0 3'!D259-'GL-M0 3'!E259</f>
        <v>0</v>
      </c>
      <c r="G41" s="307"/>
    </row>
    <row r="42" spans="2:7" ht="14">
      <c r="B42" s="298">
        <f>'Chart of Accounts'!A43</f>
        <v>5020</v>
      </c>
      <c r="C42" s="298" t="str">
        <f>'Chart of Accounts'!B43</f>
        <v>Expense 20</v>
      </c>
      <c r="D42" s="308"/>
      <c r="E42" s="299">
        <f>'GL-M0 3'!D268-'GL-M0 3'!E268</f>
        <v>0</v>
      </c>
      <c r="G42" s="307"/>
    </row>
    <row r="43" spans="2:7" ht="14">
      <c r="B43" s="298">
        <f>'Chart of Accounts'!A44</f>
        <v>5021</v>
      </c>
      <c r="C43" s="298" t="str">
        <f>'Chart of Accounts'!B44</f>
        <v>Expense 21</v>
      </c>
      <c r="D43" s="308"/>
      <c r="E43" s="299">
        <f>'GL-M0 3'!D277-'GL-M0 3'!E277</f>
        <v>0</v>
      </c>
      <c r="G43" s="307"/>
    </row>
    <row r="44" spans="2:7" ht="14">
      <c r="B44" s="298">
        <f>'Chart of Accounts'!A45</f>
        <v>5022</v>
      </c>
      <c r="C44" s="298" t="str">
        <f>'Chart of Accounts'!B45</f>
        <v>Expense 22</v>
      </c>
      <c r="D44" s="308"/>
      <c r="E44" s="299">
        <f>'GL-M0 3'!D286-'GL-M0 3'!E286</f>
        <v>0</v>
      </c>
      <c r="G44" s="307"/>
    </row>
    <row r="45" spans="2:7" ht="14">
      <c r="B45" s="298">
        <f>'Chart of Accounts'!A46</f>
        <v>5023</v>
      </c>
      <c r="C45" s="298" t="str">
        <f>'Chart of Accounts'!B46</f>
        <v>Expense 23</v>
      </c>
      <c r="D45" s="308"/>
      <c r="E45" s="299">
        <f>'GL-M0 3'!D295-'GL-M0 3'!E295</f>
        <v>0</v>
      </c>
      <c r="G45" s="307"/>
    </row>
    <row r="46" spans="2:7" ht="14">
      <c r="B46" s="298">
        <f>'Chart of Accounts'!A47</f>
        <v>5024</v>
      </c>
      <c r="C46" s="298" t="str">
        <f>'Chart of Accounts'!B47</f>
        <v>Expense 24</v>
      </c>
      <c r="D46" s="308"/>
      <c r="E46" s="299">
        <f>'GL-M0 3'!D304-'GL-M0 3'!E304</f>
        <v>0</v>
      </c>
      <c r="G46" s="307"/>
    </row>
    <row r="47" spans="2:7" ht="14">
      <c r="B47" s="298">
        <f>'Chart of Accounts'!A48</f>
        <v>5025</v>
      </c>
      <c r="C47" s="298" t="str">
        <f>'Chart of Accounts'!B48</f>
        <v>Expense 25</v>
      </c>
      <c r="D47" s="308"/>
      <c r="E47" s="299">
        <f>'GL-M0 3'!D313-'GL-M0 3'!E313</f>
        <v>0</v>
      </c>
      <c r="G47" s="307"/>
    </row>
    <row r="48" spans="2:7" ht="14">
      <c r="B48" s="298">
        <f>'Chart of Accounts'!A49</f>
        <v>5026</v>
      </c>
      <c r="C48" s="298" t="str">
        <f>'Chart of Accounts'!B49</f>
        <v>Expense 26</v>
      </c>
      <c r="D48" s="308"/>
      <c r="E48" s="299">
        <f>'GL-M0 3'!D329-'GL-M0 3'!E329</f>
        <v>0</v>
      </c>
      <c r="G48" s="307"/>
    </row>
    <row r="49" spans="2:7" ht="14">
      <c r="B49" s="298">
        <f>'Chart of Accounts'!A50</f>
        <v>5027</v>
      </c>
      <c r="C49" s="298" t="str">
        <f>'Chart of Accounts'!B50</f>
        <v>Expense 27</v>
      </c>
      <c r="D49" s="308"/>
      <c r="E49" s="299">
        <f>'GL-M0 3'!D338-'GL-M0 3'!E338</f>
        <v>0</v>
      </c>
      <c r="G49" s="307"/>
    </row>
    <row r="50" spans="2:7" ht="14">
      <c r="B50" s="298">
        <f>'Chart of Accounts'!A51</f>
        <v>5028</v>
      </c>
      <c r="C50" s="298" t="str">
        <f>'Chart of Accounts'!B51</f>
        <v>Expense 28</v>
      </c>
      <c r="D50" s="308"/>
      <c r="E50" s="299">
        <f>'GL-M0 3'!D347-'GL-M0 3'!E347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2:G60"/>
  <sheetViews>
    <sheetView topLeftCell="B1" workbookViewId="0">
      <selection activeCell="C7" sqref="C7"/>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62" t="s">
        <v>42</v>
      </c>
      <c r="B4" s="362"/>
      <c r="C4" s="362"/>
      <c r="D4" s="362"/>
      <c r="E4" s="362"/>
      <c r="F4" s="362"/>
      <c r="G4" s="362"/>
    </row>
    <row r="8" spans="1:7" ht="18">
      <c r="B8" s="8" t="s">
        <v>15</v>
      </c>
      <c r="C8" s="11"/>
      <c r="D8" s="11"/>
      <c r="E8" s="101"/>
      <c r="G8" s="320">
        <f>'SOA MO 1'!G8</f>
        <v>0</v>
      </c>
    </row>
    <row r="9" spans="1:7" ht="18">
      <c r="C9" s="11"/>
      <c r="D9" s="11"/>
      <c r="E9" s="291"/>
    </row>
    <row r="10" spans="1:7" ht="18">
      <c r="B10" s="8" t="s">
        <v>0</v>
      </c>
      <c r="D10" s="8"/>
      <c r="E10" s="296"/>
    </row>
    <row r="11" spans="1:7" ht="14">
      <c r="B11" s="297">
        <f>'Chart of Accounts'!A9</f>
        <v>4001</v>
      </c>
      <c r="C11" s="297" t="str">
        <f>'Chart of Accounts'!B9</f>
        <v>Income 1</v>
      </c>
      <c r="D11" s="298"/>
      <c r="E11" s="299">
        <f>'SOA MO 1'!E11+'SOA MO 2'!E11+'SOA MO 3'!E11</f>
        <v>0</v>
      </c>
      <c r="F11" s="298"/>
      <c r="G11" s="298"/>
    </row>
    <row r="12" spans="1:7" ht="14">
      <c r="B12" s="297">
        <f>'Chart of Accounts'!A10</f>
        <v>4002</v>
      </c>
      <c r="C12" s="297" t="str">
        <f>'Chart of Accounts'!B10</f>
        <v>Income 2</v>
      </c>
      <c r="D12" s="298"/>
      <c r="E12" s="299">
        <f>'SOA MO 1'!E12+'SOA MO 2'!E12+'SOA MO 3'!E12</f>
        <v>0</v>
      </c>
      <c r="F12" s="298"/>
      <c r="G12" s="298"/>
    </row>
    <row r="13" spans="1:7" ht="14">
      <c r="B13" s="297">
        <f>'Chart of Accounts'!A11</f>
        <v>4003</v>
      </c>
      <c r="C13" s="297" t="str">
        <f>'Chart of Accounts'!B11</f>
        <v>Income 3</v>
      </c>
      <c r="D13" s="298"/>
      <c r="E13" s="299">
        <f>'SOA MO 1'!E13+'SOA MO 2'!E13+'SOA MO 3'!E13</f>
        <v>0</v>
      </c>
      <c r="F13" s="298"/>
      <c r="G13" s="298"/>
    </row>
    <row r="14" spans="1:7" ht="14">
      <c r="B14" s="297">
        <f>'Chart of Accounts'!A12</f>
        <v>4004</v>
      </c>
      <c r="C14" s="297" t="str">
        <f>'Chart of Accounts'!B12</f>
        <v>Income 4</v>
      </c>
      <c r="D14" s="298"/>
      <c r="E14" s="299">
        <f>'SOA MO 1'!E14+'SOA MO 2'!E14+'SOA MO 3'!E14</f>
        <v>0</v>
      </c>
      <c r="F14" s="298"/>
      <c r="G14" s="298"/>
    </row>
    <row r="15" spans="1:7" ht="14">
      <c r="B15" s="297">
        <f>'Chart of Accounts'!A13</f>
        <v>4005</v>
      </c>
      <c r="C15" s="297" t="str">
        <f>'Chart of Accounts'!B13</f>
        <v>Income 5</v>
      </c>
      <c r="D15" s="298"/>
      <c r="E15" s="299">
        <f>'SOA MO 1'!E15+'SOA MO 2'!E15+'SOA MO 3'!E15</f>
        <v>0</v>
      </c>
      <c r="F15" s="298"/>
      <c r="G15" s="298"/>
    </row>
    <row r="16" spans="1:7" ht="14">
      <c r="B16" s="297">
        <f>'Chart of Accounts'!A14</f>
        <v>4006</v>
      </c>
      <c r="C16" s="297" t="str">
        <f>'Chart of Accounts'!B14</f>
        <v>Income 6</v>
      </c>
      <c r="D16" s="298"/>
      <c r="E16" s="299">
        <f>'SOA MO 1'!E16+'SOA MO 2'!E16+'SOA MO 3'!E16</f>
        <v>0</v>
      </c>
      <c r="F16" s="298"/>
      <c r="G16" s="298"/>
    </row>
    <row r="17" spans="2:7" ht="14">
      <c r="B17" s="297">
        <f>'Chart of Accounts'!A15</f>
        <v>4007</v>
      </c>
      <c r="C17" s="297" t="str">
        <f>'Chart of Accounts'!B15</f>
        <v>Income 7</v>
      </c>
      <c r="D17" s="298"/>
      <c r="E17" s="299">
        <f>'SOA MO 1'!E17+'SOA MO 2'!E17+'SOA MO 3'!E17</f>
        <v>0</v>
      </c>
      <c r="F17" s="298"/>
      <c r="G17" s="298"/>
    </row>
    <row r="18" spans="2:7" ht="14">
      <c r="B18" s="297">
        <f>'Chart of Accounts'!A16</f>
        <v>4008</v>
      </c>
      <c r="C18" s="297" t="str">
        <f>'Chart of Accounts'!B16</f>
        <v>Income 8</v>
      </c>
      <c r="D18" s="298"/>
      <c r="E18" s="299">
        <f>'SOA MO 1'!E18+'SOA MO 2'!E18+'SOA MO 3'!E18</f>
        <v>0</v>
      </c>
      <c r="F18" s="298"/>
      <c r="G18" s="298"/>
    </row>
    <row r="19" spans="2:7" ht="14">
      <c r="B19" s="297">
        <f>'Chart of Accounts'!A17</f>
        <v>4009</v>
      </c>
      <c r="C19" s="297" t="str">
        <f>'Chart of Accounts'!B17</f>
        <v>Income 9</v>
      </c>
      <c r="D19" s="298"/>
      <c r="E19" s="299">
        <f>'SOA MO 1'!E19+'SOA MO 2'!E19+'SOA MO 3'!E19</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'SOA MO 1'!E23+'SOA MO 2'!E23+'SOA MO 3'!E23</f>
        <v>0</v>
      </c>
      <c r="G23" s="307"/>
    </row>
    <row r="24" spans="2:7" ht="14">
      <c r="B24" s="298">
        <f>'Chart of Accounts'!A22</f>
        <v>5002</v>
      </c>
      <c r="C24" s="298" t="str">
        <f>'Chart of Accounts'!B22</f>
        <v>Expense 2</v>
      </c>
      <c r="D24" s="308"/>
      <c r="E24" s="299">
        <f>'SOA MO 1'!E24+'SOA MO 2'!E24+'SOA MO 3'!E24</f>
        <v>0</v>
      </c>
      <c r="G24" s="307"/>
    </row>
    <row r="25" spans="2:7" ht="14">
      <c r="B25" s="298">
        <f>'Chart of Accounts'!A23</f>
        <v>5003</v>
      </c>
      <c r="C25" s="298" t="str">
        <f>'Chart of Accounts'!B23</f>
        <v>Expense 3</v>
      </c>
      <c r="D25" s="308"/>
      <c r="E25" s="299">
        <f>'SOA MO 1'!E25+'SOA MO 2'!E25+'SOA MO 3'!E25</f>
        <v>0</v>
      </c>
      <c r="G25" s="307"/>
    </row>
    <row r="26" spans="2:7" ht="14">
      <c r="B26" s="298">
        <f>'Chart of Accounts'!A24</f>
        <v>5004</v>
      </c>
      <c r="C26" s="298" t="str">
        <f>'Chart of Accounts'!B24</f>
        <v>Expense 4</v>
      </c>
      <c r="D26" s="308"/>
      <c r="E26" s="299">
        <f>'SOA MO 1'!E26+'SOA MO 2'!E26+'SOA MO 3'!E26</f>
        <v>0</v>
      </c>
      <c r="G26" s="307"/>
    </row>
    <row r="27" spans="2:7" ht="14">
      <c r="B27" s="298">
        <f>'Chart of Accounts'!A25</f>
        <v>5005</v>
      </c>
      <c r="C27" s="298" t="str">
        <f>'Chart of Accounts'!B25</f>
        <v>Expense 5</v>
      </c>
      <c r="D27" s="308"/>
      <c r="E27" s="299">
        <f>'SOA MO 1'!E27+'SOA MO 2'!E27+'SOA MO 3'!E27</f>
        <v>0</v>
      </c>
      <c r="G27" s="307"/>
    </row>
    <row r="28" spans="2:7" ht="14">
      <c r="B28" s="298">
        <f>'Chart of Accounts'!A26</f>
        <v>5006</v>
      </c>
      <c r="C28" s="298" t="str">
        <f>'Chart of Accounts'!B26</f>
        <v>Expense 6</v>
      </c>
      <c r="D28" s="308"/>
      <c r="E28" s="299">
        <f>'SOA MO 1'!E28+'SOA MO 2'!E28+'SOA MO 3'!E28</f>
        <v>0</v>
      </c>
      <c r="G28" s="307"/>
    </row>
    <row r="29" spans="2:7" ht="14">
      <c r="B29" s="298">
        <f>'Chart of Accounts'!A27</f>
        <v>5007</v>
      </c>
      <c r="C29" s="298" t="str">
        <f>'Chart of Accounts'!B27</f>
        <v>Expense 7</v>
      </c>
      <c r="D29" s="308"/>
      <c r="E29" s="299">
        <f>'SOA MO 1'!E29+'SOA MO 2'!E29+'SOA MO 3'!E29</f>
        <v>0</v>
      </c>
      <c r="G29" s="307"/>
    </row>
    <row r="30" spans="2:7" ht="14">
      <c r="B30" s="298">
        <f>'Chart of Accounts'!A28</f>
        <v>5008</v>
      </c>
      <c r="C30" s="298" t="str">
        <f>'Chart of Accounts'!B28</f>
        <v>Expense 8</v>
      </c>
      <c r="D30" s="308"/>
      <c r="E30" s="299">
        <f>'SOA MO 1'!E30+'SOA MO 2'!E30+'SOA MO 3'!E30</f>
        <v>0</v>
      </c>
      <c r="G30" s="307"/>
    </row>
    <row r="31" spans="2:7" ht="14">
      <c r="B31" s="298">
        <f>'Chart of Accounts'!A29</f>
        <v>5009</v>
      </c>
      <c r="C31" s="298" t="str">
        <f>'Chart of Accounts'!B29</f>
        <v>Expense 9</v>
      </c>
      <c r="D31" s="308"/>
      <c r="E31" s="299">
        <f>'SOA MO 1'!E31+'SOA MO 2'!E31+'SOA MO 3'!E31</f>
        <v>0</v>
      </c>
      <c r="G31" s="307"/>
    </row>
    <row r="32" spans="2:7" ht="14">
      <c r="B32" s="298">
        <f>'Chart of Accounts'!A31</f>
        <v>5010</v>
      </c>
      <c r="C32" s="298" t="str">
        <f>'Chart of Accounts'!B31</f>
        <v>Expense 10</v>
      </c>
      <c r="D32" s="308"/>
      <c r="E32" s="299">
        <f>'SOA MO 1'!E32+'SOA MO 2'!E32+'SOA MO 3'!E32</f>
        <v>0</v>
      </c>
      <c r="G32" s="307"/>
    </row>
    <row r="33" spans="2:7" ht="14">
      <c r="B33" s="298">
        <f>'Chart of Accounts'!A32</f>
        <v>5011</v>
      </c>
      <c r="C33" s="298" t="str">
        <f>'Chart of Accounts'!B32</f>
        <v>Expense 11</v>
      </c>
      <c r="D33" s="308"/>
      <c r="E33" s="299">
        <f>'SOA MO 1'!E33+'SOA MO 2'!E33+'SOA MO 3'!E33</f>
        <v>0</v>
      </c>
      <c r="G33" s="307"/>
    </row>
    <row r="34" spans="2:7" ht="14">
      <c r="B34" s="298">
        <f>'Chart of Accounts'!A33</f>
        <v>5012</v>
      </c>
      <c r="C34" s="298" t="str">
        <f>'Chart of Accounts'!B33</f>
        <v>Expense 12</v>
      </c>
      <c r="D34" s="308"/>
      <c r="E34" s="299">
        <f>'SOA MO 1'!E34+'SOA MO 2'!E34+'SOA MO 3'!E34</f>
        <v>0</v>
      </c>
      <c r="G34" s="307"/>
    </row>
    <row r="35" spans="2:7" ht="14">
      <c r="B35" s="298">
        <f>'Chart of Accounts'!A34</f>
        <v>5013</v>
      </c>
      <c r="C35" s="298" t="str">
        <f>'Chart of Accounts'!B34</f>
        <v>Expense 13</v>
      </c>
      <c r="D35" s="308"/>
      <c r="E35" s="299">
        <f>'SOA MO 1'!E35+'SOA MO 2'!E35+'SOA MO 3'!E35</f>
        <v>0</v>
      </c>
      <c r="G35" s="307"/>
    </row>
    <row r="36" spans="2:7" ht="14">
      <c r="B36" s="298">
        <f>'Chart of Accounts'!A36</f>
        <v>5014</v>
      </c>
      <c r="C36" s="298" t="str">
        <f>'Chart of Accounts'!B36</f>
        <v>Expense 14</v>
      </c>
      <c r="D36" s="308"/>
      <c r="E36" s="299">
        <f>'SOA MO 1'!E36+'SOA MO 2'!E36+'SOA MO 3'!E36</f>
        <v>0</v>
      </c>
      <c r="G36" s="307"/>
    </row>
    <row r="37" spans="2:7" ht="14">
      <c r="B37" s="298">
        <f>'Chart of Accounts'!A37</f>
        <v>5015</v>
      </c>
      <c r="C37" s="298" t="str">
        <f>'Chart of Accounts'!B37</f>
        <v>Expense 15</v>
      </c>
      <c r="D37" s="308"/>
      <c r="E37" s="299">
        <f>'SOA MO 1'!E37+'SOA MO 2'!E37+'SOA MO 3'!E37</f>
        <v>0</v>
      </c>
      <c r="G37" s="307"/>
    </row>
    <row r="38" spans="2:7" ht="14">
      <c r="B38" s="298">
        <f>'Chart of Accounts'!A38</f>
        <v>5016</v>
      </c>
      <c r="C38" s="298" t="str">
        <f>'Chart of Accounts'!B38</f>
        <v>Expense 16</v>
      </c>
      <c r="D38" s="308"/>
      <c r="E38" s="299">
        <f>'SOA MO 1'!E38+'SOA MO 2'!E38+'SOA MO 3'!E38</f>
        <v>0</v>
      </c>
      <c r="G38" s="307"/>
    </row>
    <row r="39" spans="2:7" ht="14">
      <c r="B39" s="298">
        <f>'Chart of Accounts'!A39</f>
        <v>5017</v>
      </c>
      <c r="C39" s="298" t="str">
        <f>'Chart of Accounts'!B39</f>
        <v>Expense 17</v>
      </c>
      <c r="D39" s="308"/>
      <c r="E39" s="299">
        <f>'SOA MO 1'!E39+'SOA MO 2'!E39+'SOA MO 3'!E39</f>
        <v>0</v>
      </c>
      <c r="G39" s="307"/>
    </row>
    <row r="40" spans="2:7" ht="14">
      <c r="B40" s="298">
        <f>'Chart of Accounts'!A41</f>
        <v>5018</v>
      </c>
      <c r="C40" s="298" t="str">
        <f>'Chart of Accounts'!B41</f>
        <v>Expense 18</v>
      </c>
      <c r="D40" s="308"/>
      <c r="E40" s="299">
        <f>'SOA MO 1'!E40+'SOA MO 2'!E40+'SOA MO 3'!E40</f>
        <v>0</v>
      </c>
      <c r="G40" s="307"/>
    </row>
    <row r="41" spans="2:7" ht="14">
      <c r="B41" s="298">
        <f>'Chart of Accounts'!A42</f>
        <v>5019</v>
      </c>
      <c r="C41" s="298" t="str">
        <f>'Chart of Accounts'!B42</f>
        <v>Expense 19</v>
      </c>
      <c r="D41" s="308"/>
      <c r="E41" s="299">
        <f>'SOA MO 1'!E41+'SOA MO 2'!E41+'SOA MO 3'!E41</f>
        <v>0</v>
      </c>
      <c r="G41" s="307"/>
    </row>
    <row r="42" spans="2:7" ht="14">
      <c r="B42" s="298">
        <f>'Chart of Accounts'!A43</f>
        <v>5020</v>
      </c>
      <c r="C42" s="298" t="str">
        <f>'Chart of Accounts'!B43</f>
        <v>Expense 20</v>
      </c>
      <c r="D42" s="308"/>
      <c r="E42" s="299">
        <f>'SOA MO 1'!E42+'SOA MO 2'!E42+'SOA MO 3'!E42</f>
        <v>0</v>
      </c>
      <c r="G42" s="307"/>
    </row>
    <row r="43" spans="2:7" ht="14">
      <c r="B43" s="298">
        <f>'Chart of Accounts'!A44</f>
        <v>5021</v>
      </c>
      <c r="C43" s="298" t="str">
        <f>'Chart of Accounts'!B44</f>
        <v>Expense 21</v>
      </c>
      <c r="D43" s="308"/>
      <c r="E43" s="299">
        <f>'SOA MO 1'!E43+'SOA MO 2'!E43+'SOA MO 3'!E43</f>
        <v>0</v>
      </c>
      <c r="G43" s="307"/>
    </row>
    <row r="44" spans="2:7" ht="14">
      <c r="B44" s="298">
        <f>'Chart of Accounts'!A45</f>
        <v>5022</v>
      </c>
      <c r="C44" s="298" t="str">
        <f>'Chart of Accounts'!B45</f>
        <v>Expense 22</v>
      </c>
      <c r="D44" s="308"/>
      <c r="E44" s="299">
        <f>'SOA MO 1'!E44+'SOA MO 2'!E44+'SOA MO 3'!E44</f>
        <v>0</v>
      </c>
      <c r="G44" s="307"/>
    </row>
    <row r="45" spans="2:7" ht="14">
      <c r="B45" s="298">
        <f>'Chart of Accounts'!A46</f>
        <v>5023</v>
      </c>
      <c r="C45" s="298" t="str">
        <f>'Chart of Accounts'!B46</f>
        <v>Expense 23</v>
      </c>
      <c r="D45" s="308"/>
      <c r="E45" s="299">
        <f>'SOA MO 1'!E45+'SOA MO 2'!E45+'SOA MO 3'!E45</f>
        <v>0</v>
      </c>
      <c r="G45" s="307"/>
    </row>
    <row r="46" spans="2:7" ht="14">
      <c r="B46" s="298">
        <f>'Chart of Accounts'!A47</f>
        <v>5024</v>
      </c>
      <c r="C46" s="298" t="str">
        <f>'Chart of Accounts'!B47</f>
        <v>Expense 24</v>
      </c>
      <c r="D46" s="308"/>
      <c r="E46" s="299">
        <f>'SOA MO 1'!E46+'SOA MO 2'!E46+'SOA MO 3'!E46</f>
        <v>0</v>
      </c>
      <c r="G46" s="307"/>
    </row>
    <row r="47" spans="2:7" ht="14">
      <c r="B47" s="298">
        <f>'Chart of Accounts'!A48</f>
        <v>5025</v>
      </c>
      <c r="C47" s="298" t="str">
        <f>'Chart of Accounts'!B48</f>
        <v>Expense 25</v>
      </c>
      <c r="D47" s="308"/>
      <c r="E47" s="299">
        <f>'SOA MO 1'!E47+'SOA MO 2'!E47+'SOA MO 3'!E47</f>
        <v>0</v>
      </c>
      <c r="G47" s="307"/>
    </row>
    <row r="48" spans="2:7" ht="14">
      <c r="B48" s="298">
        <f>'Chart of Accounts'!A49</f>
        <v>5026</v>
      </c>
      <c r="C48" s="298" t="str">
        <f>'Chart of Accounts'!B49</f>
        <v>Expense 26</v>
      </c>
      <c r="D48" s="308"/>
      <c r="E48" s="299">
        <f>'SOA MO 1'!E48+'SOA MO 2'!E48+'SOA MO 3'!E48</f>
        <v>0</v>
      </c>
      <c r="G48" s="307"/>
    </row>
    <row r="49" spans="2:7" ht="14">
      <c r="B49" s="298">
        <f>'Chart of Accounts'!A50</f>
        <v>5027</v>
      </c>
      <c r="C49" s="298" t="str">
        <f>'Chart of Accounts'!B50</f>
        <v>Expense 27</v>
      </c>
      <c r="D49" s="308"/>
      <c r="E49" s="299">
        <f>'SOA MO 1'!E49+'SOA MO 2'!E49+'SOA MO 3'!E49</f>
        <v>0</v>
      </c>
      <c r="G49" s="307"/>
    </row>
    <row r="50" spans="2:7" ht="14">
      <c r="B50" s="298">
        <f>'Chart of Accounts'!A51</f>
        <v>5028</v>
      </c>
      <c r="C50" s="298" t="str">
        <f>'Chart of Accounts'!B51</f>
        <v>Expense 28</v>
      </c>
      <c r="D50" s="308"/>
      <c r="E50" s="299">
        <f>'SOA MO 1'!E50+'SOA MO 2'!E50+'SOA MO 3'!E50</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3">
    <mergeCell ref="A2:G2"/>
    <mergeCell ref="A3:G3"/>
    <mergeCell ref="A4:G4"/>
  </mergeCells>
  <pageMargins left="0.75" right="0.75" top="1" bottom="1" header="0.5" footer="0.5"/>
  <pageSetup scale="78" orientation="portrait" horizontalDpi="4294967293"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pageSetUpPr fitToPage="1"/>
  </sheetPr>
  <dimension ref="A1:F385"/>
  <sheetViews>
    <sheetView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Accounts'!F2</f>
        <v>April</v>
      </c>
      <c r="B3" s="358"/>
      <c r="C3" s="358"/>
      <c r="D3" s="229">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'GL-M0 3'!F353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86">
        <f>'Chart of Accounts'!A34</f>
        <v>5013</v>
      </c>
      <c r="B199" s="86" t="str">
        <f>'Chart of Accounts'!B34</f>
        <v>Expense 13</v>
      </c>
      <c r="C199" s="5"/>
      <c r="D199" s="116"/>
      <c r="E199" s="117"/>
      <c r="F199" s="120"/>
    </row>
    <row r="200" spans="1:6" s="1" customFormat="1">
      <c r="A200" s="87"/>
      <c r="B200" s="66" t="s">
        <v>11</v>
      </c>
      <c r="C200" s="21"/>
      <c r="D200" s="121"/>
      <c r="E200" s="122"/>
      <c r="F200" s="123">
        <f>F195</f>
        <v>0</v>
      </c>
    </row>
    <row r="201" spans="1:6" s="1" customFormat="1">
      <c r="A201" s="147"/>
      <c r="B201" s="142"/>
      <c r="C201" s="139"/>
      <c r="D201" s="140"/>
      <c r="E201" s="143"/>
      <c r="F201" s="112">
        <f>E201-D201+F200</f>
        <v>0</v>
      </c>
    </row>
    <row r="202" spans="1:6" s="1" customFormat="1">
      <c r="A202" s="147"/>
      <c r="B202" s="142"/>
      <c r="C202" s="139"/>
      <c r="D202" s="140"/>
      <c r="E202" s="143"/>
      <c r="F202" s="112">
        <f>E202-D202+F201</f>
        <v>0</v>
      </c>
    </row>
    <row r="203" spans="1:6" s="1" customFormat="1">
      <c r="A203" s="147"/>
      <c r="B203" s="142"/>
      <c r="C203" s="139"/>
      <c r="D203" s="140"/>
      <c r="E203" s="141"/>
      <c r="F203" s="112">
        <f>E203-D203+F202</f>
        <v>0</v>
      </c>
    </row>
    <row r="204" spans="1:6" s="1" customFormat="1">
      <c r="A204" s="147"/>
      <c r="B204" s="142"/>
      <c r="C204" s="139"/>
      <c r="D204" s="140"/>
      <c r="E204" s="141"/>
      <c r="F204" s="112">
        <f>E204-D204+F203</f>
        <v>0</v>
      </c>
    </row>
    <row r="205" spans="1:6" s="1" customFormat="1">
      <c r="A205" s="88"/>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6">
        <f>'Chart of Accounts'!A41</f>
        <v>5018</v>
      </c>
      <c r="B244" s="86" t="str">
        <f>'Chart of Accounts'!B41</f>
        <v>Expense 18</v>
      </c>
      <c r="C244" s="5"/>
      <c r="D244" s="116"/>
      <c r="E244" s="117"/>
      <c r="F244" s="120"/>
    </row>
    <row r="245" spans="1:6" s="1" customFormat="1">
      <c r="A245" s="87"/>
      <c r="B245" s="66" t="s">
        <v>11</v>
      </c>
      <c r="C245" s="21"/>
      <c r="D245" s="121"/>
      <c r="E245" s="122"/>
      <c r="F245" s="123">
        <f>F240</f>
        <v>0</v>
      </c>
    </row>
    <row r="246" spans="1:6" s="1" customFormat="1">
      <c r="A246" s="147"/>
      <c r="B246" s="142"/>
      <c r="C246" s="139"/>
      <c r="D246" s="140"/>
      <c r="E246" s="143"/>
      <c r="F246" s="112">
        <f>E246-D246+F245</f>
        <v>0</v>
      </c>
    </row>
    <row r="247" spans="1:6" s="1" customFormat="1">
      <c r="A247" s="147"/>
      <c r="B247" s="142"/>
      <c r="C247" s="139"/>
      <c r="D247" s="140"/>
      <c r="E247" s="143"/>
      <c r="F247" s="112">
        <f>E247-D247+F246</f>
        <v>0</v>
      </c>
    </row>
    <row r="248" spans="1:6" s="1" customFormat="1">
      <c r="A248" s="147"/>
      <c r="B248" s="142"/>
      <c r="C248" s="139"/>
      <c r="D248" s="140"/>
      <c r="E248" s="141"/>
      <c r="F248" s="112">
        <f>E248-D248+F247</f>
        <v>0</v>
      </c>
    </row>
    <row r="249" spans="1:6" s="1" customFormat="1">
      <c r="A249" s="147"/>
      <c r="B249" s="142"/>
      <c r="C249" s="139"/>
      <c r="D249" s="140"/>
      <c r="E249" s="141"/>
      <c r="F249" s="112">
        <f>E249-D249+F248</f>
        <v>0</v>
      </c>
    </row>
    <row r="250" spans="1:6" s="1" customFormat="1">
      <c r="A250" s="88"/>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6">
        <f>'Chart of Accounts'!A42</f>
        <v>5019</v>
      </c>
      <c r="B253" s="86" t="str">
        <f>'Chart of Accounts'!B42</f>
        <v>Expense 19</v>
      </c>
      <c r="C253" s="5"/>
      <c r="D253" s="116"/>
      <c r="E253" s="117"/>
      <c r="F253" s="120"/>
    </row>
    <row r="254" spans="1:6" s="1" customFormat="1">
      <c r="A254" s="87"/>
      <c r="B254" s="66" t="s">
        <v>11</v>
      </c>
      <c r="C254" s="21"/>
      <c r="D254" s="121"/>
      <c r="E254" s="122"/>
      <c r="F254" s="123">
        <f>F249</f>
        <v>0</v>
      </c>
    </row>
    <row r="255" spans="1:6" s="1" customFormat="1">
      <c r="A255" s="147"/>
      <c r="B255" s="142"/>
      <c r="C255" s="139"/>
      <c r="D255" s="140"/>
      <c r="E255" s="143"/>
      <c r="F255" s="112">
        <f>E255-D255+F254</f>
        <v>0</v>
      </c>
    </row>
    <row r="256" spans="1:6" s="1" customFormat="1">
      <c r="A256" s="147"/>
      <c r="B256" s="142"/>
      <c r="C256" s="139"/>
      <c r="D256" s="140"/>
      <c r="E256" s="143"/>
      <c r="F256" s="112">
        <f>E256-D256+F255</f>
        <v>0</v>
      </c>
    </row>
    <row r="257" spans="1:6" s="1" customFormat="1">
      <c r="A257" s="147"/>
      <c r="B257" s="142"/>
      <c r="C257" s="139"/>
      <c r="D257" s="140"/>
      <c r="E257" s="141"/>
      <c r="F257" s="112">
        <f>E257-D257+F256</f>
        <v>0</v>
      </c>
    </row>
    <row r="258" spans="1:6" s="1" customFormat="1">
      <c r="A258" s="147"/>
      <c r="B258" s="142"/>
      <c r="C258" s="139"/>
      <c r="D258" s="140"/>
      <c r="E258" s="141"/>
      <c r="F258" s="112">
        <f>E258-D258+F257</f>
        <v>0</v>
      </c>
    </row>
    <row r="259" spans="1:6" s="1" customFormat="1">
      <c r="A259" s="88"/>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92">
        <f>'Chart of Accounts'!A45</f>
        <v>5022</v>
      </c>
      <c r="B280" s="92" t="str">
        <f>'Chart of Accounts'!B45</f>
        <v>Expense 22</v>
      </c>
      <c r="C280" s="5"/>
      <c r="D280" s="116"/>
      <c r="E280" s="117"/>
      <c r="F280" s="120"/>
    </row>
    <row r="281" spans="1:6" s="1" customFormat="1">
      <c r="A281" s="93"/>
      <c r="B281" s="66" t="s">
        <v>11</v>
      </c>
      <c r="C281" s="21"/>
      <c r="D281" s="121"/>
      <c r="E281" s="122"/>
      <c r="F281" s="123">
        <f>F276</f>
        <v>0</v>
      </c>
    </row>
    <row r="282" spans="1:6" s="1" customFormat="1">
      <c r="A282" s="149"/>
      <c r="B282" s="142"/>
      <c r="C282" s="139"/>
      <c r="D282" s="140"/>
      <c r="E282" s="143"/>
      <c r="F282" s="112">
        <f>E282-D282+F281</f>
        <v>0</v>
      </c>
    </row>
    <row r="283" spans="1:6" s="1" customFormat="1">
      <c r="A283" s="149"/>
      <c r="B283" s="142"/>
      <c r="C283" s="139"/>
      <c r="D283" s="140"/>
      <c r="E283" s="143"/>
      <c r="F283" s="112">
        <f>E283-D283+F282</f>
        <v>0</v>
      </c>
    </row>
    <row r="284" spans="1:6" s="1" customFormat="1">
      <c r="A284" s="149"/>
      <c r="B284" s="142"/>
      <c r="C284" s="139"/>
      <c r="D284" s="140"/>
      <c r="E284" s="141"/>
      <c r="F284" s="112">
        <f>E284-D284+F283</f>
        <v>0</v>
      </c>
    </row>
    <row r="285" spans="1:6" s="1" customFormat="1">
      <c r="A285" s="149"/>
      <c r="B285" s="142"/>
      <c r="C285" s="139"/>
      <c r="D285" s="140"/>
      <c r="E285" s="141"/>
      <c r="F285" s="112">
        <f>E285-D285+F284</f>
        <v>0</v>
      </c>
    </row>
    <row r="286" spans="1:6" s="1" customFormat="1">
      <c r="A286" s="94"/>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6" ht="12.75" customHeight="1">
      <c r="A321" s="150"/>
      <c r="B321" s="142"/>
      <c r="C321" s="139"/>
      <c r="D321" s="140"/>
      <c r="E321" s="143"/>
      <c r="F321" s="112">
        <f t="shared" si="0"/>
        <v>0</v>
      </c>
    </row>
    <row r="322" spans="1:6" ht="12.75" customHeight="1">
      <c r="A322" s="150"/>
      <c r="B322" s="142"/>
      <c r="C322" s="139"/>
      <c r="D322" s="140"/>
      <c r="E322" s="143"/>
      <c r="F322" s="112">
        <f t="shared" si="0"/>
        <v>0</v>
      </c>
    </row>
    <row r="323" spans="1:6" ht="12.75" customHeight="1">
      <c r="A323" s="150"/>
      <c r="B323" s="142"/>
      <c r="C323" s="139"/>
      <c r="D323" s="140"/>
      <c r="E323" s="143"/>
      <c r="F323" s="112">
        <f t="shared" si="0"/>
        <v>0</v>
      </c>
    </row>
    <row r="324" spans="1:6" ht="12.75" customHeight="1">
      <c r="A324" s="150"/>
      <c r="B324" s="142"/>
      <c r="C324" s="139"/>
      <c r="D324" s="140"/>
      <c r="E324" s="143"/>
      <c r="F324" s="112">
        <f t="shared" si="0"/>
        <v>0</v>
      </c>
    </row>
    <row r="325" spans="1:6" ht="12.75" customHeight="1">
      <c r="A325" s="150"/>
      <c r="B325" s="142"/>
      <c r="C325" s="139"/>
      <c r="D325" s="140"/>
      <c r="E325" s="143"/>
      <c r="F325" s="112">
        <f t="shared" si="0"/>
        <v>0</v>
      </c>
    </row>
    <row r="326" spans="1:6" ht="12.75" customHeight="1">
      <c r="A326" s="150"/>
      <c r="B326" s="142"/>
      <c r="C326" s="139"/>
      <c r="D326" s="140"/>
      <c r="E326" s="143"/>
      <c r="F326" s="112">
        <f t="shared" si="0"/>
        <v>0</v>
      </c>
    </row>
    <row r="327" spans="1:6">
      <c r="A327" s="150"/>
      <c r="B327" s="142"/>
      <c r="C327" s="139"/>
      <c r="D327" s="140"/>
      <c r="E327" s="141"/>
      <c r="F327" s="112">
        <f t="shared" si="0"/>
        <v>0</v>
      </c>
    </row>
    <row r="328" spans="1:6">
      <c r="A328" s="150"/>
      <c r="B328" s="142"/>
      <c r="C328" s="139"/>
      <c r="D328" s="140"/>
      <c r="E328" s="141"/>
      <c r="F328" s="112">
        <f t="shared" si="0"/>
        <v>0</v>
      </c>
    </row>
    <row r="329" spans="1:6" s="1" customFormat="1">
      <c r="A329" s="98"/>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206">
        <f>'Chart of Accounts'!A50</f>
        <v>5027</v>
      </c>
      <c r="B332" s="206" t="str">
        <f>'Chart of Accounts'!B50</f>
        <v>Expense 27</v>
      </c>
      <c r="C332" s="5"/>
      <c r="D332" s="116"/>
      <c r="E332" s="117"/>
      <c r="F332" s="120"/>
    </row>
    <row r="333" spans="1:6" ht="18" customHeight="1">
      <c r="A333" s="207"/>
      <c r="B333" s="66" t="s">
        <v>11</v>
      </c>
      <c r="C333" s="21"/>
      <c r="D333" s="121"/>
      <c r="E333" s="122"/>
      <c r="F333" s="123">
        <f>F328</f>
        <v>0</v>
      </c>
    </row>
    <row r="334" spans="1:6" ht="12.75" customHeight="1">
      <c r="A334" s="208"/>
      <c r="B334" s="142"/>
      <c r="C334" s="139"/>
      <c r="D334" s="140"/>
      <c r="E334" s="143"/>
      <c r="F334" s="112">
        <f>E334-D334+F333</f>
        <v>0</v>
      </c>
    </row>
    <row r="335" spans="1:6" ht="12.75" customHeight="1">
      <c r="A335" s="208"/>
      <c r="B335" s="142"/>
      <c r="C335" s="139"/>
      <c r="D335" s="140"/>
      <c r="E335" s="143"/>
      <c r="F335" s="112">
        <f>E335-D335+F334</f>
        <v>0</v>
      </c>
    </row>
    <row r="336" spans="1:6" ht="12.75" customHeight="1">
      <c r="A336" s="208"/>
      <c r="B336" s="142"/>
      <c r="C336" s="139"/>
      <c r="D336" s="140"/>
      <c r="E336" s="141"/>
      <c r="F336" s="112">
        <f>E336-D336+F335</f>
        <v>0</v>
      </c>
    </row>
    <row r="337" spans="1:6" ht="12.75" customHeight="1">
      <c r="A337" s="208"/>
      <c r="B337" s="142"/>
      <c r="C337" s="139"/>
      <c r="D337" s="140"/>
      <c r="E337" s="141"/>
      <c r="F337" s="112">
        <f>E337-D337+F336</f>
        <v>0</v>
      </c>
    </row>
    <row r="338" spans="1:6" s="1" customFormat="1">
      <c r="A338" s="209"/>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499984740745262"/>
    <pageSetUpPr fitToPage="1"/>
  </sheetPr>
  <dimension ref="A2:G60"/>
  <sheetViews>
    <sheetView workbookViewId="0">
      <selection activeCell="C4" sqref="C4"/>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293"/>
      <c r="B4" s="293"/>
      <c r="C4" s="322" t="str">
        <f>'Chart of Accounts'!F2</f>
        <v>April</v>
      </c>
      <c r="D4" s="293"/>
      <c r="E4" s="292">
        <f>'Chart of Accounts'!A6</f>
        <v>2023</v>
      </c>
      <c r="F4" s="293"/>
      <c r="G4" s="293"/>
    </row>
    <row r="8" spans="1:7" ht="18">
      <c r="B8" s="8" t="s">
        <v>15</v>
      </c>
      <c r="C8" s="11"/>
      <c r="D8" s="11"/>
      <c r="E8" s="101"/>
      <c r="G8" s="318">
        <f>'SOA MO 3'!G55</f>
        <v>0</v>
      </c>
    </row>
    <row r="9" spans="1:7" ht="18">
      <c r="C9" s="11"/>
      <c r="D9" s="11"/>
      <c r="E9" s="291"/>
    </row>
    <row r="10" spans="1:7" ht="18">
      <c r="B10" s="8" t="s">
        <v>0</v>
      </c>
      <c r="D10" s="8"/>
      <c r="E10" s="296"/>
    </row>
    <row r="11" spans="1:7" ht="14">
      <c r="B11" s="297">
        <f>'Chart of Accounts'!A9</f>
        <v>4001</v>
      </c>
      <c r="C11" s="297" t="str">
        <f>'Chart of Accounts'!B9</f>
        <v>Income 1</v>
      </c>
      <c r="D11" s="298"/>
      <c r="E11" s="299">
        <f>'GL-MO 4'!E15-'GL-MO 4'!D15</f>
        <v>0</v>
      </c>
      <c r="F11" s="298"/>
      <c r="G11" s="298"/>
    </row>
    <row r="12" spans="1:7" ht="14">
      <c r="B12" s="297">
        <f>'Chart of Accounts'!A10</f>
        <v>4002</v>
      </c>
      <c r="C12" s="297" t="str">
        <f>'Chart of Accounts'!B10</f>
        <v>Income 2</v>
      </c>
      <c r="D12" s="298"/>
      <c r="E12" s="299">
        <f>'GL-MO 4'!E24-'GL-MO 4'!D24</f>
        <v>0</v>
      </c>
      <c r="F12" s="298"/>
      <c r="G12" s="298"/>
    </row>
    <row r="13" spans="1:7" ht="14">
      <c r="B13" s="297">
        <f>'Chart of Accounts'!A11</f>
        <v>4003</v>
      </c>
      <c r="C13" s="297" t="str">
        <f>'Chart of Accounts'!B11</f>
        <v>Income 3</v>
      </c>
      <c r="D13" s="298"/>
      <c r="E13" s="299">
        <f>'GL-MO 4'!E33-'GL-MO 4'!D33</f>
        <v>0</v>
      </c>
      <c r="F13" s="298"/>
      <c r="G13" s="298"/>
    </row>
    <row r="14" spans="1:7" ht="14">
      <c r="B14" s="297">
        <f>'Chart of Accounts'!A12</f>
        <v>4004</v>
      </c>
      <c r="C14" s="297" t="str">
        <f>'Chart of Accounts'!B12</f>
        <v>Income 4</v>
      </c>
      <c r="D14" s="298"/>
      <c r="E14" s="299">
        <f>'GL-MO 4'!E42-'GL-MO 4'!D42</f>
        <v>0</v>
      </c>
      <c r="F14" s="298"/>
      <c r="G14" s="298"/>
    </row>
    <row r="15" spans="1:7" ht="14">
      <c r="B15" s="297">
        <f>'Chart of Accounts'!A13</f>
        <v>4005</v>
      </c>
      <c r="C15" s="297" t="str">
        <f>'Chart of Accounts'!B13</f>
        <v>Income 5</v>
      </c>
      <c r="D15" s="298"/>
      <c r="E15" s="299">
        <f>'GL-MO 4'!E51-'GL-MO 4'!D51</f>
        <v>0</v>
      </c>
      <c r="F15" s="298"/>
      <c r="G15" s="298"/>
    </row>
    <row r="16" spans="1:7" ht="14">
      <c r="B16" s="297">
        <f>'Chart of Accounts'!A14</f>
        <v>4006</v>
      </c>
      <c r="C16" s="297" t="str">
        <f>'Chart of Accounts'!B14</f>
        <v>Income 6</v>
      </c>
      <c r="D16" s="298"/>
      <c r="E16" s="299">
        <f>'GL-MO 4'!E60-'GL-MO 4'!D60</f>
        <v>0</v>
      </c>
      <c r="F16" s="298"/>
      <c r="G16" s="298"/>
    </row>
    <row r="17" spans="2:7" ht="14">
      <c r="B17" s="297">
        <f>'Chart of Accounts'!A15</f>
        <v>4007</v>
      </c>
      <c r="C17" s="297" t="str">
        <f>'Chart of Accounts'!B15</f>
        <v>Income 7</v>
      </c>
      <c r="D17" s="298"/>
      <c r="E17" s="299">
        <f>'GL-MO 4'!E69-'GL-MO 4'!D69</f>
        <v>0</v>
      </c>
      <c r="F17" s="298"/>
      <c r="G17" s="298"/>
    </row>
    <row r="18" spans="2:7" ht="14">
      <c r="B18" s="297">
        <f>'Chart of Accounts'!A16</f>
        <v>4008</v>
      </c>
      <c r="C18" s="297" t="str">
        <f>'Chart of Accounts'!B16</f>
        <v>Income 8</v>
      </c>
      <c r="D18" s="298"/>
      <c r="E18" s="299">
        <f>'GL-MO 4'!E78-'GL-MO 4'!D78</f>
        <v>0</v>
      </c>
      <c r="F18" s="298"/>
      <c r="G18" s="298"/>
    </row>
    <row r="19" spans="2:7" ht="14">
      <c r="B19" s="297">
        <f>'Chart of Accounts'!A17</f>
        <v>4009</v>
      </c>
      <c r="C19" s="297" t="str">
        <f>'Chart of Accounts'!B17</f>
        <v>Income 9</v>
      </c>
      <c r="D19" s="298"/>
      <c r="E19" s="299">
        <f>'GL-MO 4'!E87-'GL-MO 4'!D87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4'!D97-'GL-MO 4'!E97</f>
        <v>0</v>
      </c>
      <c r="G23" s="307"/>
    </row>
    <row r="24" spans="2:7" ht="14">
      <c r="B24" s="298">
        <f>'Chart of Accounts'!A22</f>
        <v>5002</v>
      </c>
      <c r="C24" s="298" t="str">
        <f>'Chart of Accounts'!B22</f>
        <v>Expense 2</v>
      </c>
      <c r="D24" s="308"/>
      <c r="E24" s="299">
        <f>'GL-MO 4'!D106-'GL-MO 4'!E106</f>
        <v>0</v>
      </c>
      <c r="G24" s="307"/>
    </row>
    <row r="25" spans="2:7" ht="14">
      <c r="B25" s="298">
        <f>'Chart of Accounts'!A23</f>
        <v>5003</v>
      </c>
      <c r="C25" s="298" t="str">
        <f>'Chart of Accounts'!B23</f>
        <v>Expense 3</v>
      </c>
      <c r="D25" s="308"/>
      <c r="E25" s="299">
        <f>'GL-MO 4'!D115-'GL-MO 4'!E115</f>
        <v>0</v>
      </c>
      <c r="G25" s="307"/>
    </row>
    <row r="26" spans="2:7" ht="14">
      <c r="B26" s="298">
        <f>'Chart of Accounts'!A24</f>
        <v>5004</v>
      </c>
      <c r="C26" s="298" t="str">
        <f>'Chart of Accounts'!B24</f>
        <v>Expense 4</v>
      </c>
      <c r="D26" s="308"/>
      <c r="E26" s="299">
        <f>'GL-MO 4'!D124-'GL-MO 4'!E124</f>
        <v>0</v>
      </c>
      <c r="G26" s="307"/>
    </row>
    <row r="27" spans="2:7" ht="14">
      <c r="B27" s="298">
        <f>'Chart of Accounts'!A25</f>
        <v>5005</v>
      </c>
      <c r="C27" s="298" t="str">
        <f>'Chart of Accounts'!B25</f>
        <v>Expense 5</v>
      </c>
      <c r="D27" s="308"/>
      <c r="E27" s="299">
        <f>'GL-MO 4'!D133-'GL-MO 4'!E133</f>
        <v>0</v>
      </c>
      <c r="G27" s="307"/>
    </row>
    <row r="28" spans="2:7" ht="14">
      <c r="B28" s="298">
        <f>'Chart of Accounts'!A26</f>
        <v>5006</v>
      </c>
      <c r="C28" s="298" t="str">
        <f>'Chart of Accounts'!B26</f>
        <v>Expense 6</v>
      </c>
      <c r="D28" s="308"/>
      <c r="E28" s="299">
        <f>'GL-MO 4'!D142-'GL-MO 4'!E142</f>
        <v>0</v>
      </c>
      <c r="G28" s="307"/>
    </row>
    <row r="29" spans="2:7" ht="14">
      <c r="B29" s="298">
        <f>'Chart of Accounts'!A27</f>
        <v>5007</v>
      </c>
      <c r="C29" s="298" t="str">
        <f>'Chart of Accounts'!B27</f>
        <v>Expense 7</v>
      </c>
      <c r="D29" s="308"/>
      <c r="E29" s="299">
        <f>'GL-MO 4'!D151-'GL-MO 4'!E151</f>
        <v>0</v>
      </c>
      <c r="G29" s="307"/>
    </row>
    <row r="30" spans="2:7" ht="14">
      <c r="B30" s="298">
        <f>'Chart of Accounts'!A28</f>
        <v>5008</v>
      </c>
      <c r="C30" s="298" t="str">
        <f>'Chart of Accounts'!B28</f>
        <v>Expense 8</v>
      </c>
      <c r="D30" s="308"/>
      <c r="E30" s="299">
        <f>'GL-MO 4'!D160-'GL-MO 4'!E160</f>
        <v>0</v>
      </c>
      <c r="G30" s="307"/>
    </row>
    <row r="31" spans="2:7" ht="14">
      <c r="B31" s="298">
        <f>'Chart of Accounts'!A29</f>
        <v>5009</v>
      </c>
      <c r="C31" s="298" t="str">
        <f>'Chart of Accounts'!B29</f>
        <v>Expense 9</v>
      </c>
      <c r="D31" s="308"/>
      <c r="E31" s="299">
        <f>'GL-MO 4'!D169-'GL-MO 4'!E169</f>
        <v>0</v>
      </c>
      <c r="G31" s="307"/>
    </row>
    <row r="32" spans="2:7" ht="14">
      <c r="B32" s="298">
        <f>'Chart of Accounts'!A31</f>
        <v>5010</v>
      </c>
      <c r="C32" s="298" t="str">
        <f>'Chart of Accounts'!B31</f>
        <v>Expense 10</v>
      </c>
      <c r="D32" s="308"/>
      <c r="E32" s="299">
        <f>'GL-MO 4'!D178-'GL-MO 4'!E178</f>
        <v>0</v>
      </c>
      <c r="G32" s="307"/>
    </row>
    <row r="33" spans="2:7" ht="14">
      <c r="B33" s="298">
        <f>'Chart of Accounts'!A32</f>
        <v>5011</v>
      </c>
      <c r="C33" s="298" t="str">
        <f>'Chart of Accounts'!B32</f>
        <v>Expense 11</v>
      </c>
      <c r="D33" s="308"/>
      <c r="E33" s="299">
        <f>'GL-MO 4'!D187-'GL-MO 4'!E187</f>
        <v>0</v>
      </c>
      <c r="G33" s="307"/>
    </row>
    <row r="34" spans="2:7" ht="14">
      <c r="B34" s="298">
        <f>'Chart of Accounts'!A33</f>
        <v>5012</v>
      </c>
      <c r="C34" s="298" t="str">
        <f>'Chart of Accounts'!B33</f>
        <v>Expense 12</v>
      </c>
      <c r="D34" s="308"/>
      <c r="E34" s="299">
        <f>'GL-MO 4'!D196-'GL-MO 4'!E196</f>
        <v>0</v>
      </c>
      <c r="G34" s="307"/>
    </row>
    <row r="35" spans="2:7" ht="14">
      <c r="B35" s="298">
        <f>'Chart of Accounts'!A34</f>
        <v>5013</v>
      </c>
      <c r="C35" s="298" t="str">
        <f>'Chart of Accounts'!B34</f>
        <v>Expense 13</v>
      </c>
      <c r="D35" s="308"/>
      <c r="E35" s="299">
        <f>'GL-MO 4'!D205-'GL-MO 4'!E205</f>
        <v>0</v>
      </c>
      <c r="G35" s="307"/>
    </row>
    <row r="36" spans="2:7" ht="14">
      <c r="B36" s="298">
        <f>'Chart of Accounts'!A36</f>
        <v>5014</v>
      </c>
      <c r="C36" s="298" t="str">
        <f>'Chart of Accounts'!B36</f>
        <v>Expense 14</v>
      </c>
      <c r="D36" s="308"/>
      <c r="E36" s="299">
        <f>'GL-MO 4'!D214-'GL-MO 4'!E214</f>
        <v>0</v>
      </c>
      <c r="G36" s="307"/>
    </row>
    <row r="37" spans="2:7" ht="14">
      <c r="B37" s="298">
        <f>'Chart of Accounts'!A37</f>
        <v>5015</v>
      </c>
      <c r="C37" s="298" t="str">
        <f>'Chart of Accounts'!B37</f>
        <v>Expense 15</v>
      </c>
      <c r="D37" s="308"/>
      <c r="E37" s="299">
        <f>'GL-MO 4'!D223-'GL-MO 4'!E223</f>
        <v>0</v>
      </c>
      <c r="G37" s="307"/>
    </row>
    <row r="38" spans="2:7" ht="14">
      <c r="B38" s="298">
        <f>'Chart of Accounts'!A38</f>
        <v>5016</v>
      </c>
      <c r="C38" s="298" t="str">
        <f>'Chart of Accounts'!B38</f>
        <v>Expense 16</v>
      </c>
      <c r="D38" s="308"/>
      <c r="E38" s="299">
        <f>'GL-MO 4'!D232-'GL-MO 4'!E232</f>
        <v>0</v>
      </c>
      <c r="G38" s="307"/>
    </row>
    <row r="39" spans="2:7" ht="14">
      <c r="B39" s="298">
        <f>'Chart of Accounts'!A39</f>
        <v>5017</v>
      </c>
      <c r="C39" s="298" t="str">
        <f>'Chart of Accounts'!B39</f>
        <v>Expense 17</v>
      </c>
      <c r="D39" s="308"/>
      <c r="E39" s="299">
        <f>'GL-MO 4'!D241-'GL-MO 4'!E241</f>
        <v>0</v>
      </c>
      <c r="G39" s="307"/>
    </row>
    <row r="40" spans="2:7" ht="14">
      <c r="B40" s="298">
        <f>'Chart of Accounts'!A41</f>
        <v>5018</v>
      </c>
      <c r="C40" s="298" t="str">
        <f>'Chart of Accounts'!B41</f>
        <v>Expense 18</v>
      </c>
      <c r="D40" s="308"/>
      <c r="E40" s="299">
        <f>'GL-MO 4'!D250-'GL-MO 4'!E250</f>
        <v>0</v>
      </c>
      <c r="G40" s="307"/>
    </row>
    <row r="41" spans="2:7" ht="14">
      <c r="B41" s="298">
        <f>'Chart of Accounts'!A42</f>
        <v>5019</v>
      </c>
      <c r="C41" s="298" t="str">
        <f>'Chart of Accounts'!B42</f>
        <v>Expense 19</v>
      </c>
      <c r="D41" s="308"/>
      <c r="E41" s="299">
        <f>'GL-MO 4'!D259-'GL-MO 4'!E259</f>
        <v>0</v>
      </c>
      <c r="G41" s="307"/>
    </row>
    <row r="42" spans="2:7" ht="14">
      <c r="B42" s="298">
        <f>'Chart of Accounts'!A43</f>
        <v>5020</v>
      </c>
      <c r="C42" s="298" t="str">
        <f>'Chart of Accounts'!B43</f>
        <v>Expense 20</v>
      </c>
      <c r="D42" s="308"/>
      <c r="E42" s="299">
        <f>'GL-MO 4'!D268-'GL-MO 4'!E268</f>
        <v>0</v>
      </c>
      <c r="G42" s="307"/>
    </row>
    <row r="43" spans="2:7" ht="14">
      <c r="B43" s="298">
        <f>'Chart of Accounts'!A44</f>
        <v>5021</v>
      </c>
      <c r="C43" s="298" t="str">
        <f>'Chart of Accounts'!B44</f>
        <v>Expense 21</v>
      </c>
      <c r="D43" s="308"/>
      <c r="E43" s="299">
        <f>'GL-MO 4'!D277-'GL-MO 4'!E277</f>
        <v>0</v>
      </c>
      <c r="G43" s="307"/>
    </row>
    <row r="44" spans="2:7" ht="14">
      <c r="B44" s="298">
        <f>'Chart of Accounts'!A45</f>
        <v>5022</v>
      </c>
      <c r="C44" s="298" t="str">
        <f>'Chart of Accounts'!B45</f>
        <v>Expense 22</v>
      </c>
      <c r="D44" s="308"/>
      <c r="E44" s="299">
        <f>'GL-MO 4'!D286-'GL-MO 4'!E286</f>
        <v>0</v>
      </c>
      <c r="G44" s="307"/>
    </row>
    <row r="45" spans="2:7" ht="14">
      <c r="B45" s="298">
        <f>'Chart of Accounts'!A46</f>
        <v>5023</v>
      </c>
      <c r="C45" s="298" t="str">
        <f>'Chart of Accounts'!B46</f>
        <v>Expense 23</v>
      </c>
      <c r="D45" s="308"/>
      <c r="E45" s="299">
        <f>'GL-MO 4'!D295-'GL-MO 4'!E295</f>
        <v>0</v>
      </c>
      <c r="G45" s="307"/>
    </row>
    <row r="46" spans="2:7" ht="14">
      <c r="B46" s="298">
        <f>'Chart of Accounts'!A47</f>
        <v>5024</v>
      </c>
      <c r="C46" s="298" t="str">
        <f>'Chart of Accounts'!B47</f>
        <v>Expense 24</v>
      </c>
      <c r="D46" s="308"/>
      <c r="E46" s="299">
        <f>'GL-MO 4'!D304-'GL-MO 4'!E304</f>
        <v>0</v>
      </c>
      <c r="G46" s="307"/>
    </row>
    <row r="47" spans="2:7" ht="14">
      <c r="B47" s="298">
        <f>'Chart of Accounts'!A48</f>
        <v>5025</v>
      </c>
      <c r="C47" s="298" t="str">
        <f>'Chart of Accounts'!B48</f>
        <v>Expense 25</v>
      </c>
      <c r="D47" s="308"/>
      <c r="E47" s="299">
        <f>'GL-MO 4'!D313-'GL-MO 4'!E313</f>
        <v>0</v>
      </c>
      <c r="G47" s="307"/>
    </row>
    <row r="48" spans="2:7" ht="14">
      <c r="B48" s="298">
        <f>'Chart of Accounts'!A49</f>
        <v>5026</v>
      </c>
      <c r="C48" s="298" t="str">
        <f>'Chart of Accounts'!B49</f>
        <v>Expense 26</v>
      </c>
      <c r="D48" s="308"/>
      <c r="E48" s="299">
        <f>'GL-MO 4'!D329-'GL-MO 4'!E329</f>
        <v>0</v>
      </c>
      <c r="G48" s="307"/>
    </row>
    <row r="49" spans="2:7" ht="14">
      <c r="B49" s="298">
        <f>'Chart of Accounts'!A50</f>
        <v>5027</v>
      </c>
      <c r="C49" s="298" t="str">
        <f>'Chart of Accounts'!B50</f>
        <v>Expense 27</v>
      </c>
      <c r="D49" s="308"/>
      <c r="E49" s="299">
        <f>'GL-MO 4'!D338-'GL-MO 4'!E338</f>
        <v>0</v>
      </c>
      <c r="G49" s="307"/>
    </row>
    <row r="50" spans="2:7" ht="14">
      <c r="B50" s="298">
        <f>'Chart of Accounts'!A51</f>
        <v>5028</v>
      </c>
      <c r="C50" s="298" t="str">
        <f>'Chart of Accounts'!B51</f>
        <v>Expense 28</v>
      </c>
      <c r="D50" s="308"/>
      <c r="E50" s="299">
        <f>'GL-MO 4'!D347-'GL-MO 4'!E347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pageSetUpPr fitToPage="1"/>
  </sheetPr>
  <dimension ref="A1:J385"/>
  <sheetViews>
    <sheetView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Accounts'!G2</f>
        <v>May</v>
      </c>
      <c r="B3" s="358"/>
      <c r="C3" s="358"/>
      <c r="D3" s="228">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'GL-MO 4'!F353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86">
        <f>'Chart of Accounts'!A34</f>
        <v>5013</v>
      </c>
      <c r="B199" s="86" t="str">
        <f>'Chart of Accounts'!B34</f>
        <v>Expense 13</v>
      </c>
      <c r="C199" s="5"/>
      <c r="D199" s="116"/>
      <c r="E199" s="117"/>
      <c r="F199" s="120"/>
    </row>
    <row r="200" spans="1:6" s="1" customFormat="1">
      <c r="A200" s="87"/>
      <c r="B200" s="66" t="s">
        <v>11</v>
      </c>
      <c r="C200" s="21"/>
      <c r="D200" s="121"/>
      <c r="E200" s="122"/>
      <c r="F200" s="123">
        <f>F195</f>
        <v>0</v>
      </c>
    </row>
    <row r="201" spans="1:6" s="1" customFormat="1">
      <c r="A201" s="147"/>
      <c r="B201" s="142"/>
      <c r="C201" s="139"/>
      <c r="D201" s="140"/>
      <c r="E201" s="143"/>
      <c r="F201" s="112">
        <f>E201-D201+F200</f>
        <v>0</v>
      </c>
    </row>
    <row r="202" spans="1:6" s="1" customFormat="1">
      <c r="A202" s="147"/>
      <c r="B202" s="142"/>
      <c r="C202" s="139"/>
      <c r="D202" s="140"/>
      <c r="E202" s="143"/>
      <c r="F202" s="112">
        <f>E202-D202+F201</f>
        <v>0</v>
      </c>
    </row>
    <row r="203" spans="1:6" s="1" customFormat="1">
      <c r="A203" s="147"/>
      <c r="B203" s="142"/>
      <c r="C203" s="139"/>
      <c r="D203" s="140"/>
      <c r="E203" s="141"/>
      <c r="F203" s="112">
        <f>E203-D203+F202</f>
        <v>0</v>
      </c>
    </row>
    <row r="204" spans="1:6" s="1" customFormat="1">
      <c r="A204" s="147"/>
      <c r="B204" s="142"/>
      <c r="C204" s="139"/>
      <c r="D204" s="140"/>
      <c r="E204" s="141"/>
      <c r="F204" s="112">
        <f>E204-D204+F203</f>
        <v>0</v>
      </c>
    </row>
    <row r="205" spans="1:6" s="1" customFormat="1">
      <c r="A205" s="88"/>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6">
        <f>'Chart of Accounts'!A41</f>
        <v>5018</v>
      </c>
      <c r="B244" s="86" t="str">
        <f>'Chart of Accounts'!B41</f>
        <v>Expense 18</v>
      </c>
      <c r="C244" s="5"/>
      <c r="D244" s="116"/>
      <c r="E244" s="117"/>
      <c r="F244" s="120"/>
    </row>
    <row r="245" spans="1:6" s="1" customFormat="1">
      <c r="A245" s="87"/>
      <c r="B245" s="66" t="s">
        <v>11</v>
      </c>
      <c r="C245" s="21"/>
      <c r="D245" s="121"/>
      <c r="E245" s="122"/>
      <c r="F245" s="123">
        <f>F240</f>
        <v>0</v>
      </c>
    </row>
    <row r="246" spans="1:6" s="1" customFormat="1">
      <c r="A246" s="147"/>
      <c r="B246" s="142"/>
      <c r="C246" s="139"/>
      <c r="D246" s="140"/>
      <c r="E246" s="143"/>
      <c r="F246" s="112">
        <f>E246-D246+F245</f>
        <v>0</v>
      </c>
    </row>
    <row r="247" spans="1:6" s="1" customFormat="1">
      <c r="A247" s="147"/>
      <c r="B247" s="142"/>
      <c r="C247" s="139"/>
      <c r="D247" s="140"/>
      <c r="E247" s="143"/>
      <c r="F247" s="112">
        <f>E247-D247+F246</f>
        <v>0</v>
      </c>
    </row>
    <row r="248" spans="1:6" s="1" customFormat="1">
      <c r="A248" s="147"/>
      <c r="B248" s="142"/>
      <c r="C248" s="139"/>
      <c r="D248" s="140"/>
      <c r="E248" s="141"/>
      <c r="F248" s="112">
        <f>E248-D248+F247</f>
        <v>0</v>
      </c>
    </row>
    <row r="249" spans="1:6" s="1" customFormat="1">
      <c r="A249" s="147"/>
      <c r="B249" s="142"/>
      <c r="C249" s="139"/>
      <c r="D249" s="140"/>
      <c r="E249" s="141"/>
      <c r="F249" s="112">
        <f>E249-D249+F248</f>
        <v>0</v>
      </c>
    </row>
    <row r="250" spans="1:6" s="1" customFormat="1">
      <c r="A250" s="88"/>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6">
        <f>'Chart of Accounts'!A42</f>
        <v>5019</v>
      </c>
      <c r="B253" s="86" t="str">
        <f>'Chart of Accounts'!B42</f>
        <v>Expense 19</v>
      </c>
      <c r="C253" s="5"/>
      <c r="D253" s="116"/>
      <c r="E253" s="117"/>
      <c r="F253" s="120"/>
    </row>
    <row r="254" spans="1:6" s="1" customFormat="1">
      <c r="A254" s="87"/>
      <c r="B254" s="66" t="s">
        <v>11</v>
      </c>
      <c r="C254" s="21"/>
      <c r="D254" s="121"/>
      <c r="E254" s="122"/>
      <c r="F254" s="123">
        <f>F249</f>
        <v>0</v>
      </c>
    </row>
    <row r="255" spans="1:6" s="1" customFormat="1">
      <c r="A255" s="147"/>
      <c r="B255" s="142"/>
      <c r="C255" s="139"/>
      <c r="D255" s="140"/>
      <c r="E255" s="143"/>
      <c r="F255" s="112">
        <f>E255-D255+F254</f>
        <v>0</v>
      </c>
    </row>
    <row r="256" spans="1:6" s="1" customFormat="1">
      <c r="A256" s="147"/>
      <c r="B256" s="142"/>
      <c r="C256" s="139"/>
      <c r="D256" s="140"/>
      <c r="E256" s="143"/>
      <c r="F256" s="112">
        <f>E256-D256+F255</f>
        <v>0</v>
      </c>
    </row>
    <row r="257" spans="1:6" s="1" customFormat="1">
      <c r="A257" s="147"/>
      <c r="B257" s="142"/>
      <c r="C257" s="139"/>
      <c r="D257" s="140"/>
      <c r="E257" s="141"/>
      <c r="F257" s="112">
        <f>E257-D257+F256</f>
        <v>0</v>
      </c>
    </row>
    <row r="258" spans="1:6" s="1" customFormat="1">
      <c r="A258" s="147"/>
      <c r="B258" s="142"/>
      <c r="C258" s="139"/>
      <c r="D258" s="140"/>
      <c r="E258" s="141"/>
      <c r="F258" s="112">
        <f>E258-D258+F257</f>
        <v>0</v>
      </c>
    </row>
    <row r="259" spans="1:6" s="1" customFormat="1">
      <c r="A259" s="88"/>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92">
        <f>'Chart of Accounts'!A45</f>
        <v>5022</v>
      </c>
      <c r="B280" s="92" t="str">
        <f>'Chart of Accounts'!B45</f>
        <v>Expense 22</v>
      </c>
      <c r="C280" s="5"/>
      <c r="D280" s="116"/>
      <c r="E280" s="117"/>
      <c r="F280" s="120"/>
    </row>
    <row r="281" spans="1:6" s="1" customFormat="1">
      <c r="A281" s="93"/>
      <c r="B281" s="66" t="s">
        <v>11</v>
      </c>
      <c r="C281" s="21"/>
      <c r="D281" s="121"/>
      <c r="E281" s="122"/>
      <c r="F281" s="123">
        <f>F276</f>
        <v>0</v>
      </c>
    </row>
    <row r="282" spans="1:6" s="1" customFormat="1">
      <c r="A282" s="149"/>
      <c r="B282" s="142"/>
      <c r="C282" s="139"/>
      <c r="D282" s="140"/>
      <c r="E282" s="143"/>
      <c r="F282" s="112">
        <f>E282-D282+F281</f>
        <v>0</v>
      </c>
    </row>
    <row r="283" spans="1:6" s="1" customFormat="1">
      <c r="A283" s="149"/>
      <c r="B283" s="142"/>
      <c r="C283" s="139"/>
      <c r="D283" s="140"/>
      <c r="E283" s="143"/>
      <c r="F283" s="112">
        <f>E283-D283+F282</f>
        <v>0</v>
      </c>
    </row>
    <row r="284" spans="1:6" s="1" customFormat="1">
      <c r="A284" s="149"/>
      <c r="B284" s="142"/>
      <c r="C284" s="139"/>
      <c r="D284" s="140"/>
      <c r="E284" s="141"/>
      <c r="F284" s="112">
        <f>E284-D284+F283</f>
        <v>0</v>
      </c>
    </row>
    <row r="285" spans="1:6" s="1" customFormat="1">
      <c r="A285" s="149"/>
      <c r="B285" s="142"/>
      <c r="C285" s="139"/>
      <c r="D285" s="140"/>
      <c r="E285" s="141"/>
      <c r="F285" s="112">
        <f>E285-D285+F284</f>
        <v>0</v>
      </c>
    </row>
    <row r="286" spans="1:6" s="1" customFormat="1">
      <c r="A286" s="94"/>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10" ht="12.75" customHeight="1">
      <c r="A321" s="150"/>
      <c r="B321" s="142"/>
      <c r="C321" s="139"/>
      <c r="D321" s="140"/>
      <c r="E321" s="143"/>
      <c r="F321" s="112">
        <f t="shared" si="0"/>
        <v>0</v>
      </c>
    </row>
    <row r="322" spans="1:10" ht="12.75" customHeight="1">
      <c r="A322" s="150"/>
      <c r="B322" s="142"/>
      <c r="C322" s="139"/>
      <c r="D322" s="140"/>
      <c r="E322" s="143"/>
      <c r="F322" s="112">
        <f t="shared" si="0"/>
        <v>0</v>
      </c>
    </row>
    <row r="323" spans="1:10" ht="12.75" customHeight="1">
      <c r="A323" s="150"/>
      <c r="B323" s="142"/>
      <c r="C323" s="139"/>
      <c r="D323" s="140"/>
      <c r="E323" s="143"/>
      <c r="F323" s="112">
        <f t="shared" si="0"/>
        <v>0</v>
      </c>
    </row>
    <row r="324" spans="1:10" ht="12.75" customHeight="1">
      <c r="A324" s="150"/>
      <c r="B324" s="142"/>
      <c r="C324" s="139"/>
      <c r="D324" s="140"/>
      <c r="E324" s="143"/>
      <c r="F324" s="112">
        <f t="shared" si="0"/>
        <v>0</v>
      </c>
    </row>
    <row r="325" spans="1:10" ht="12.75" customHeight="1">
      <c r="A325" s="150"/>
      <c r="B325" s="142"/>
      <c r="C325" s="139"/>
      <c r="D325" s="140"/>
      <c r="E325" s="143"/>
      <c r="F325" s="112">
        <f t="shared" si="0"/>
        <v>0</v>
      </c>
    </row>
    <row r="326" spans="1:10" ht="12.75" customHeight="1">
      <c r="A326" s="150"/>
      <c r="B326" s="142"/>
      <c r="C326" s="139"/>
      <c r="D326" s="140"/>
      <c r="E326" s="143"/>
      <c r="F326" s="112">
        <f t="shared" si="0"/>
        <v>0</v>
      </c>
    </row>
    <row r="327" spans="1:10">
      <c r="A327" s="150"/>
      <c r="B327" s="142"/>
      <c r="C327" s="139"/>
      <c r="D327" s="140"/>
      <c r="E327" s="141"/>
      <c r="F327" s="112">
        <f t="shared" si="0"/>
        <v>0</v>
      </c>
    </row>
    <row r="328" spans="1:10">
      <c r="A328" s="150"/>
      <c r="B328" s="142"/>
      <c r="C328" s="139"/>
      <c r="D328" s="140"/>
      <c r="E328" s="141"/>
      <c r="F328" s="112">
        <f t="shared" si="0"/>
        <v>0</v>
      </c>
    </row>
    <row r="329" spans="1:10" s="1" customFormat="1">
      <c r="A329" s="98"/>
      <c r="B329" s="28" t="s">
        <v>12</v>
      </c>
      <c r="C329" s="29"/>
      <c r="D329" s="113">
        <f>SUM(D318:D328)</f>
        <v>0</v>
      </c>
      <c r="E329" s="114">
        <f>SUM(E318:E328)</f>
        <v>0</v>
      </c>
      <c r="F329" s="112"/>
    </row>
    <row r="330" spans="1:10" s="1" customFormat="1">
      <c r="A330" s="25"/>
      <c r="B330" s="26"/>
      <c r="C330" s="5"/>
      <c r="D330" s="116"/>
      <c r="E330" s="117"/>
      <c r="F330" s="120"/>
    </row>
    <row r="331" spans="1:10" s="1" customFormat="1" ht="16">
      <c r="A331" s="25"/>
      <c r="B331" s="30"/>
      <c r="C331" s="4"/>
      <c r="D331" s="116"/>
      <c r="E331" s="117"/>
      <c r="F331" s="117"/>
    </row>
    <row r="332" spans="1:10" ht="18" customHeight="1">
      <c r="A332" s="206">
        <f>'Chart of Accounts'!A50</f>
        <v>5027</v>
      </c>
      <c r="B332" s="206" t="str">
        <f>'Chart of Accounts'!B50</f>
        <v>Expense 27</v>
      </c>
      <c r="C332" s="5"/>
      <c r="D332" s="116"/>
      <c r="E332" s="117"/>
      <c r="F332" s="120"/>
    </row>
    <row r="333" spans="1:10" ht="18" customHeight="1">
      <c r="A333" s="207"/>
      <c r="B333" s="66" t="s">
        <v>11</v>
      </c>
      <c r="C333" s="21"/>
      <c r="D333" s="121"/>
      <c r="E333" s="122"/>
      <c r="F333" s="123">
        <f>F328</f>
        <v>0</v>
      </c>
    </row>
    <row r="334" spans="1:10" ht="12.75" customHeight="1">
      <c r="A334" s="208"/>
      <c r="B334" s="142"/>
      <c r="C334" s="139"/>
      <c r="D334" s="140"/>
      <c r="E334" s="143"/>
      <c r="F334" s="112">
        <f>E334-D334+F333</f>
        <v>0</v>
      </c>
    </row>
    <row r="335" spans="1:10" ht="12.75" customHeight="1">
      <c r="A335" s="208"/>
      <c r="B335" s="142"/>
      <c r="C335" s="139"/>
      <c r="D335" s="140"/>
      <c r="E335" s="143"/>
      <c r="F335" s="112">
        <f>E335-D335+F334</f>
        <v>0</v>
      </c>
    </row>
    <row r="336" spans="1:10" ht="12.75" customHeight="1">
      <c r="A336" s="208"/>
      <c r="B336" s="142"/>
      <c r="C336" s="139"/>
      <c r="D336" s="140"/>
      <c r="E336" s="141"/>
      <c r="F336" s="112">
        <f>E336-D336+F335</f>
        <v>0</v>
      </c>
      <c r="J336" s="210"/>
    </row>
    <row r="337" spans="1:10" ht="12.75" customHeight="1">
      <c r="A337" s="208"/>
      <c r="B337" s="142"/>
      <c r="C337" s="139"/>
      <c r="D337" s="140"/>
      <c r="E337" s="141"/>
      <c r="F337" s="112">
        <f>E337-D337+F336</f>
        <v>0</v>
      </c>
      <c r="J337" s="210"/>
    </row>
    <row r="338" spans="1:10" s="1" customFormat="1">
      <c r="A338" s="209"/>
      <c r="B338" s="28" t="s">
        <v>12</v>
      </c>
      <c r="C338" s="29"/>
      <c r="D338" s="113">
        <f>SUM(D334:D337)</f>
        <v>0</v>
      </c>
      <c r="E338" s="114">
        <f>SUM(E334:E337)</f>
        <v>0</v>
      </c>
      <c r="F338" s="112"/>
    </row>
    <row r="339" spans="1:10" s="1" customFormat="1">
      <c r="A339" s="25"/>
      <c r="B339" s="26"/>
      <c r="C339" s="5"/>
      <c r="D339" s="116"/>
      <c r="E339" s="117"/>
      <c r="F339" s="120"/>
    </row>
    <row r="340" spans="1:10" s="1" customFormat="1">
      <c r="A340" s="25"/>
      <c r="B340" s="26"/>
      <c r="C340" s="5"/>
      <c r="D340" s="116"/>
      <c r="E340" s="117"/>
      <c r="F340" s="120"/>
    </row>
    <row r="341" spans="1:10" s="1" customFormat="1" ht="16">
      <c r="A341" s="206">
        <f>'Chart of Accounts'!A51</f>
        <v>5028</v>
      </c>
      <c r="B341" s="206" t="str">
        <f>'Chart of Accounts'!B51</f>
        <v>Expense 28</v>
      </c>
      <c r="C341" s="5"/>
      <c r="D341" s="116"/>
      <c r="E341" s="117"/>
      <c r="F341" s="120"/>
    </row>
    <row r="342" spans="1:10" s="1" customFormat="1">
      <c r="A342" s="207"/>
      <c r="B342" s="66" t="s">
        <v>11</v>
      </c>
      <c r="C342" s="21"/>
      <c r="D342" s="121"/>
      <c r="E342" s="122"/>
      <c r="F342" s="123">
        <f>F337</f>
        <v>0</v>
      </c>
    </row>
    <row r="343" spans="1:10" s="1" customFormat="1">
      <c r="A343" s="208"/>
      <c r="B343" s="142"/>
      <c r="C343" s="139"/>
      <c r="D343" s="140"/>
      <c r="E343" s="143"/>
      <c r="F343" s="112">
        <f>E343-D343+F342</f>
        <v>0</v>
      </c>
    </row>
    <row r="344" spans="1:10" s="1" customFormat="1">
      <c r="A344" s="208"/>
      <c r="B344" s="142"/>
      <c r="C344" s="139"/>
      <c r="D344" s="140"/>
      <c r="E344" s="143"/>
      <c r="F344" s="112">
        <f>E344-D344+F343</f>
        <v>0</v>
      </c>
    </row>
    <row r="345" spans="1:10" s="1" customFormat="1">
      <c r="A345" s="208"/>
      <c r="B345" s="142"/>
      <c r="C345" s="139"/>
      <c r="D345" s="140"/>
      <c r="E345" s="141"/>
      <c r="F345" s="112">
        <f>E345-D345+F344</f>
        <v>0</v>
      </c>
    </row>
    <row r="346" spans="1:10" s="1" customFormat="1">
      <c r="A346" s="208"/>
      <c r="B346" s="142"/>
      <c r="C346" s="139"/>
      <c r="D346" s="140"/>
      <c r="E346" s="141"/>
      <c r="F346" s="112">
        <f>E346-D346+F345</f>
        <v>0</v>
      </c>
    </row>
    <row r="347" spans="1:10" s="1" customFormat="1">
      <c r="A347" s="209"/>
      <c r="B347" s="28" t="s">
        <v>12</v>
      </c>
      <c r="C347" s="29"/>
      <c r="D347" s="113">
        <f>SUM(D343:D346)</f>
        <v>0</v>
      </c>
      <c r="E347" s="114">
        <f>SUM(E343:E346)</f>
        <v>0</v>
      </c>
      <c r="F347" s="112"/>
    </row>
    <row r="348" spans="1:10" s="1" customFormat="1">
      <c r="A348" s="25"/>
      <c r="B348" s="26"/>
      <c r="C348" s="5"/>
      <c r="D348" s="116"/>
      <c r="E348" s="117"/>
      <c r="F348" s="120"/>
    </row>
    <row r="349" spans="1:10">
      <c r="A349" s="70"/>
      <c r="B349" s="2"/>
      <c r="C349" s="5"/>
      <c r="D349" s="118"/>
      <c r="E349" s="119"/>
      <c r="F349" s="120"/>
    </row>
    <row r="350" spans="1:10" ht="14">
      <c r="A350" s="70"/>
      <c r="B350" s="34" t="s">
        <v>13</v>
      </c>
      <c r="C350" s="31"/>
      <c r="D350" s="124" t="s">
        <v>36</v>
      </c>
      <c r="E350" s="115" t="s">
        <v>37</v>
      </c>
      <c r="F350" s="125">
        <f>F9</f>
        <v>0</v>
      </c>
    </row>
    <row r="351" spans="1:10"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10"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499984740745262"/>
    <pageSetUpPr fitToPage="1"/>
  </sheetPr>
  <dimension ref="A2:M60"/>
  <sheetViews>
    <sheetView workbookViewId="0">
      <selection activeCell="R28" sqref="R28"/>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13" ht="23">
      <c r="A2" s="359" t="str">
        <f>'Chart of Accounts'!A4:B4</f>
        <v>Name</v>
      </c>
      <c r="B2" s="359"/>
      <c r="C2" s="359"/>
      <c r="D2" s="359"/>
      <c r="E2" s="359"/>
      <c r="F2" s="359"/>
      <c r="G2" s="359"/>
    </row>
    <row r="3" spans="1:13" ht="21">
      <c r="A3" s="360" t="s">
        <v>108</v>
      </c>
      <c r="B3" s="360"/>
      <c r="C3" s="360"/>
      <c r="D3" s="360"/>
      <c r="E3" s="360"/>
      <c r="F3" s="360"/>
      <c r="G3" s="360"/>
    </row>
    <row r="4" spans="1:13" ht="18">
      <c r="A4" s="315"/>
      <c r="B4" s="315"/>
      <c r="C4" s="319" t="str">
        <f>'Chart of Accounts'!G2</f>
        <v>May</v>
      </c>
      <c r="D4" s="315"/>
      <c r="E4" s="292">
        <f>'Chart of Accounts'!A6</f>
        <v>2023</v>
      </c>
      <c r="F4" s="293"/>
      <c r="G4" s="293"/>
    </row>
    <row r="8" spans="1:13" ht="18">
      <c r="B8" s="8" t="s">
        <v>15</v>
      </c>
      <c r="C8" s="11"/>
      <c r="D8" s="11"/>
      <c r="E8" s="101"/>
      <c r="G8" s="324">
        <f>'SOA MO 4'!G55</f>
        <v>0</v>
      </c>
    </row>
    <row r="9" spans="1:13" ht="18">
      <c r="C9" s="11"/>
      <c r="D9" s="11"/>
      <c r="E9" s="291"/>
    </row>
    <row r="10" spans="1:13" ht="18">
      <c r="B10" s="8" t="s">
        <v>0</v>
      </c>
      <c r="D10" s="8"/>
      <c r="E10" s="296"/>
    </row>
    <row r="11" spans="1:13" ht="14">
      <c r="B11" s="297">
        <f>'Chart of Accounts'!A9</f>
        <v>4001</v>
      </c>
      <c r="C11" s="297" t="str">
        <f>'Chart of Accounts'!B9</f>
        <v>Income 1</v>
      </c>
      <c r="D11" s="298"/>
      <c r="E11" s="299">
        <f>'GL-MO 5'!E15-'GL-MO 5'!D15</f>
        <v>0</v>
      </c>
      <c r="F11" s="298"/>
      <c r="G11" s="298"/>
    </row>
    <row r="12" spans="1:13" ht="16">
      <c r="B12" s="297">
        <f>'Chart of Accounts'!A10</f>
        <v>4002</v>
      </c>
      <c r="C12" s="297" t="str">
        <f>'Chart of Accounts'!B10</f>
        <v>Income 2</v>
      </c>
      <c r="D12" s="298"/>
      <c r="E12" s="299">
        <f>'GL-MO 5'!E24-'GL-MO 5'!D24</f>
        <v>0</v>
      </c>
      <c r="F12" s="298"/>
      <c r="G12" s="298"/>
      <c r="M12" s="300"/>
    </row>
    <row r="13" spans="1:13" ht="14">
      <c r="B13" s="297">
        <f>'Chart of Accounts'!A11</f>
        <v>4003</v>
      </c>
      <c r="C13" s="297" t="str">
        <f>'Chart of Accounts'!B11</f>
        <v>Income 3</v>
      </c>
      <c r="D13" s="298"/>
      <c r="E13" s="299">
        <f>'GL-MO 5'!E33-'GL-MO 5'!D33</f>
        <v>0</v>
      </c>
      <c r="F13" s="298"/>
      <c r="G13" s="298"/>
    </row>
    <row r="14" spans="1:13" ht="14">
      <c r="B14" s="297">
        <f>'Chart of Accounts'!A12</f>
        <v>4004</v>
      </c>
      <c r="C14" s="297" t="str">
        <f>'Chart of Accounts'!B12</f>
        <v>Income 4</v>
      </c>
      <c r="D14" s="298"/>
      <c r="E14" s="299">
        <f>'GL-MO 5'!E42-'GL-MO 5'!D42</f>
        <v>0</v>
      </c>
      <c r="F14" s="298"/>
      <c r="G14" s="298"/>
    </row>
    <row r="15" spans="1:13" ht="14">
      <c r="B15" s="297">
        <f>'Chart of Accounts'!A13</f>
        <v>4005</v>
      </c>
      <c r="C15" s="297" t="str">
        <f>'Chart of Accounts'!B13</f>
        <v>Income 5</v>
      </c>
      <c r="D15" s="298"/>
      <c r="E15" s="299">
        <f>'GL-MO 5'!E51-'GL-MO 5'!D51</f>
        <v>0</v>
      </c>
      <c r="F15" s="298"/>
      <c r="G15" s="298"/>
    </row>
    <row r="16" spans="1:13" ht="14">
      <c r="B16" s="297">
        <f>'Chart of Accounts'!A14</f>
        <v>4006</v>
      </c>
      <c r="C16" s="297" t="str">
        <f>'Chart of Accounts'!B14</f>
        <v>Income 6</v>
      </c>
      <c r="D16" s="298"/>
      <c r="E16" s="299">
        <f>'GL-MO 5'!E60-'GL-MO 5'!D60</f>
        <v>0</v>
      </c>
      <c r="F16" s="298"/>
      <c r="G16" s="298"/>
    </row>
    <row r="17" spans="2:7" ht="14">
      <c r="B17" s="297">
        <f>'Chart of Accounts'!A15</f>
        <v>4007</v>
      </c>
      <c r="C17" s="297" t="str">
        <f>'Chart of Accounts'!B15</f>
        <v>Income 7</v>
      </c>
      <c r="D17" s="298"/>
      <c r="E17" s="299">
        <f>'GL-MO 5'!E69-'GL-MO 5'!D69</f>
        <v>0</v>
      </c>
      <c r="F17" s="298"/>
      <c r="G17" s="298"/>
    </row>
    <row r="18" spans="2:7" ht="14">
      <c r="B18" s="297">
        <f>'Chart of Accounts'!A16</f>
        <v>4008</v>
      </c>
      <c r="C18" s="297" t="str">
        <f>'Chart of Accounts'!B16</f>
        <v>Income 8</v>
      </c>
      <c r="D18" s="298"/>
      <c r="E18" s="299">
        <f>'GL-MO 5'!E78-'GL-MO 5'!D78</f>
        <v>0</v>
      </c>
      <c r="F18" s="298"/>
      <c r="G18" s="298"/>
    </row>
    <row r="19" spans="2:7" ht="14">
      <c r="B19" s="297">
        <f>'Chart of Accounts'!A17</f>
        <v>4009</v>
      </c>
      <c r="C19" s="297" t="str">
        <f>'Chart of Accounts'!B17</f>
        <v>Income 9</v>
      </c>
      <c r="D19" s="298"/>
      <c r="E19" s="299">
        <f>'GL-MO 5'!E87-'GL-MO 5'!D87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5'!D97-'GL-MO 5'!E97</f>
        <v>0</v>
      </c>
      <c r="G23" s="307"/>
    </row>
    <row r="24" spans="2:7" ht="14">
      <c r="B24" s="298">
        <f>'Chart of Accounts'!A22</f>
        <v>5002</v>
      </c>
      <c r="C24" s="298" t="str">
        <f>'Chart of Accounts'!B22</f>
        <v>Expense 2</v>
      </c>
      <c r="D24" s="308"/>
      <c r="E24" s="299">
        <f>'GL-MO 5'!D106-'GL-MO 5'!E106</f>
        <v>0</v>
      </c>
      <c r="G24" s="307"/>
    </row>
    <row r="25" spans="2:7" ht="14">
      <c r="B25" s="298">
        <f>'Chart of Accounts'!A23</f>
        <v>5003</v>
      </c>
      <c r="C25" s="298" t="str">
        <f>'Chart of Accounts'!B23</f>
        <v>Expense 3</v>
      </c>
      <c r="D25" s="308"/>
      <c r="E25" s="299">
        <f>'GL-MO 5'!D115-'GL-MO 5'!E115</f>
        <v>0</v>
      </c>
      <c r="G25" s="307"/>
    </row>
    <row r="26" spans="2:7" ht="14">
      <c r="B26" s="298">
        <f>'Chart of Accounts'!A24</f>
        <v>5004</v>
      </c>
      <c r="C26" s="298" t="str">
        <f>'Chart of Accounts'!B24</f>
        <v>Expense 4</v>
      </c>
      <c r="D26" s="308"/>
      <c r="E26" s="299">
        <f>'GL-MO 5'!D124-'GL-MO 5'!E124</f>
        <v>0</v>
      </c>
      <c r="G26" s="307"/>
    </row>
    <row r="27" spans="2:7" ht="14">
      <c r="B27" s="298">
        <f>'Chart of Accounts'!A25</f>
        <v>5005</v>
      </c>
      <c r="C27" s="298" t="str">
        <f>'Chart of Accounts'!B25</f>
        <v>Expense 5</v>
      </c>
      <c r="D27" s="308"/>
      <c r="E27" s="299">
        <f>'GL-MO 5'!D133-'GL-MO 5'!E133</f>
        <v>0</v>
      </c>
      <c r="G27" s="307"/>
    </row>
    <row r="28" spans="2:7" ht="14">
      <c r="B28" s="298">
        <f>'Chart of Accounts'!A26</f>
        <v>5006</v>
      </c>
      <c r="C28" s="298" t="str">
        <f>'Chart of Accounts'!B26</f>
        <v>Expense 6</v>
      </c>
      <c r="D28" s="308"/>
      <c r="E28" s="299">
        <f>'GL-MO 5'!D142-'GL-MO 5'!E142</f>
        <v>0</v>
      </c>
      <c r="G28" s="307"/>
    </row>
    <row r="29" spans="2:7" ht="14">
      <c r="B29" s="298">
        <f>'Chart of Accounts'!A27</f>
        <v>5007</v>
      </c>
      <c r="C29" s="298" t="str">
        <f>'Chart of Accounts'!B27</f>
        <v>Expense 7</v>
      </c>
      <c r="D29" s="308"/>
      <c r="E29" s="299">
        <f>'GL-MO 5'!D151-'GL-MO 5'!E151</f>
        <v>0</v>
      </c>
      <c r="G29" s="307"/>
    </row>
    <row r="30" spans="2:7" ht="14">
      <c r="B30" s="298">
        <f>'Chart of Accounts'!A28</f>
        <v>5008</v>
      </c>
      <c r="C30" s="298" t="str">
        <f>'Chart of Accounts'!B28</f>
        <v>Expense 8</v>
      </c>
      <c r="D30" s="308"/>
      <c r="E30" s="299">
        <f>'GL-MO 5'!D160-'GL-MO 5'!E160</f>
        <v>0</v>
      </c>
      <c r="G30" s="307"/>
    </row>
    <row r="31" spans="2:7" ht="14">
      <c r="B31" s="298">
        <f>'Chart of Accounts'!A29</f>
        <v>5009</v>
      </c>
      <c r="C31" s="298" t="str">
        <f>'Chart of Accounts'!B29</f>
        <v>Expense 9</v>
      </c>
      <c r="D31" s="308"/>
      <c r="E31" s="299">
        <f>'GL-MO 5'!D169-'GL-MO 5'!E169</f>
        <v>0</v>
      </c>
      <c r="G31" s="307"/>
    </row>
    <row r="32" spans="2:7" ht="14">
      <c r="B32" s="298">
        <f>'Chart of Accounts'!A31</f>
        <v>5010</v>
      </c>
      <c r="C32" s="298" t="str">
        <f>'Chart of Accounts'!B31</f>
        <v>Expense 10</v>
      </c>
      <c r="D32" s="308"/>
      <c r="E32" s="299">
        <f>'GL-MO 5'!D178-'GL-MO 5'!E178</f>
        <v>0</v>
      </c>
      <c r="G32" s="307"/>
    </row>
    <row r="33" spans="2:7" ht="14">
      <c r="B33" s="298">
        <f>'Chart of Accounts'!A32</f>
        <v>5011</v>
      </c>
      <c r="C33" s="298" t="str">
        <f>'Chart of Accounts'!B32</f>
        <v>Expense 11</v>
      </c>
      <c r="D33" s="308"/>
      <c r="E33" s="299">
        <f>'GL-MO 5'!D187-'GL-MO 5'!E187</f>
        <v>0</v>
      </c>
      <c r="G33" s="307"/>
    </row>
    <row r="34" spans="2:7" ht="14">
      <c r="B34" s="298">
        <f>'Chart of Accounts'!A33</f>
        <v>5012</v>
      </c>
      <c r="C34" s="298" t="str">
        <f>'Chart of Accounts'!B33</f>
        <v>Expense 12</v>
      </c>
      <c r="D34" s="308"/>
      <c r="E34" s="299">
        <f>'GL-MO 5'!D196-'GL-MO 5'!E196</f>
        <v>0</v>
      </c>
      <c r="G34" s="307"/>
    </row>
    <row r="35" spans="2:7" ht="14">
      <c r="B35" s="298">
        <f>'Chart of Accounts'!A34</f>
        <v>5013</v>
      </c>
      <c r="C35" s="298" t="str">
        <f>'Chart of Accounts'!B34</f>
        <v>Expense 13</v>
      </c>
      <c r="D35" s="308"/>
      <c r="E35" s="299">
        <f>'GL-MO 5'!D205-'GL-MO 5'!E205</f>
        <v>0</v>
      </c>
      <c r="G35" s="307"/>
    </row>
    <row r="36" spans="2:7" ht="14">
      <c r="B36" s="298">
        <f>'Chart of Accounts'!A36</f>
        <v>5014</v>
      </c>
      <c r="C36" s="298" t="str">
        <f>'Chart of Accounts'!B36</f>
        <v>Expense 14</v>
      </c>
      <c r="D36" s="308"/>
      <c r="E36" s="299">
        <f>'GL-MO 5'!D214-'GL-MO 5'!E214</f>
        <v>0</v>
      </c>
      <c r="G36" s="307"/>
    </row>
    <row r="37" spans="2:7" ht="14">
      <c r="B37" s="298">
        <f>'Chart of Accounts'!A37</f>
        <v>5015</v>
      </c>
      <c r="C37" s="298" t="str">
        <f>'Chart of Accounts'!B37</f>
        <v>Expense 15</v>
      </c>
      <c r="D37" s="308"/>
      <c r="E37" s="299">
        <f>'GL-MO 5'!D223-'GL-MO 5'!E223</f>
        <v>0</v>
      </c>
      <c r="G37" s="307"/>
    </row>
    <row r="38" spans="2:7" ht="14">
      <c r="B38" s="298">
        <f>'Chart of Accounts'!A38</f>
        <v>5016</v>
      </c>
      <c r="C38" s="298" t="str">
        <f>'Chart of Accounts'!B38</f>
        <v>Expense 16</v>
      </c>
      <c r="D38" s="308"/>
      <c r="E38" s="299">
        <f>'GL-MO 5'!D232-'GL-MO 5'!E232</f>
        <v>0</v>
      </c>
      <c r="G38" s="307"/>
    </row>
    <row r="39" spans="2:7" ht="14">
      <c r="B39" s="298">
        <f>'Chart of Accounts'!A39</f>
        <v>5017</v>
      </c>
      <c r="C39" s="298" t="str">
        <f>'Chart of Accounts'!B39</f>
        <v>Expense 17</v>
      </c>
      <c r="D39" s="308"/>
      <c r="E39" s="299">
        <f>'GL-MO 5'!D241-'GL-MO 5'!E241</f>
        <v>0</v>
      </c>
      <c r="G39" s="307"/>
    </row>
    <row r="40" spans="2:7" ht="14">
      <c r="B40" s="298">
        <f>'Chart of Accounts'!A41</f>
        <v>5018</v>
      </c>
      <c r="C40" s="298" t="str">
        <f>'Chart of Accounts'!B41</f>
        <v>Expense 18</v>
      </c>
      <c r="D40" s="308"/>
      <c r="E40" s="299">
        <f>'GL-MO 5'!D250-'GL-MO 5'!E250</f>
        <v>0</v>
      </c>
      <c r="G40" s="307"/>
    </row>
    <row r="41" spans="2:7" ht="14">
      <c r="B41" s="298">
        <f>'Chart of Accounts'!A42</f>
        <v>5019</v>
      </c>
      <c r="C41" s="298" t="str">
        <f>'Chart of Accounts'!B42</f>
        <v>Expense 19</v>
      </c>
      <c r="D41" s="308"/>
      <c r="E41" s="299">
        <f>'GL-MO 5'!D259-'GL-MO 5'!E259</f>
        <v>0</v>
      </c>
      <c r="G41" s="307"/>
    </row>
    <row r="42" spans="2:7" ht="14">
      <c r="B42" s="298">
        <f>'Chart of Accounts'!A43</f>
        <v>5020</v>
      </c>
      <c r="C42" s="298" t="str">
        <f>'Chart of Accounts'!B43</f>
        <v>Expense 20</v>
      </c>
      <c r="D42" s="308"/>
      <c r="E42" s="299">
        <f>'GL-MO 5'!D268-'GL-MO 5'!E268</f>
        <v>0</v>
      </c>
      <c r="G42" s="307"/>
    </row>
    <row r="43" spans="2:7" ht="14">
      <c r="B43" s="298">
        <f>'Chart of Accounts'!A44</f>
        <v>5021</v>
      </c>
      <c r="C43" s="298" t="str">
        <f>'Chart of Accounts'!B44</f>
        <v>Expense 21</v>
      </c>
      <c r="D43" s="308"/>
      <c r="E43" s="299">
        <f>'GL-MO 5'!D277-'GL-MO 5'!E277</f>
        <v>0</v>
      </c>
      <c r="G43" s="307"/>
    </row>
    <row r="44" spans="2:7" ht="14">
      <c r="B44" s="298">
        <f>'Chart of Accounts'!A45</f>
        <v>5022</v>
      </c>
      <c r="C44" s="298" t="str">
        <f>'Chart of Accounts'!B45</f>
        <v>Expense 22</v>
      </c>
      <c r="D44" s="308"/>
      <c r="E44" s="299">
        <f>'GL-MO 5'!D286-'GL-MO 5'!E286</f>
        <v>0</v>
      </c>
      <c r="G44" s="307"/>
    </row>
    <row r="45" spans="2:7" ht="14">
      <c r="B45" s="298">
        <f>'Chart of Accounts'!A46</f>
        <v>5023</v>
      </c>
      <c r="C45" s="298" t="str">
        <f>'Chart of Accounts'!B46</f>
        <v>Expense 23</v>
      </c>
      <c r="D45" s="308"/>
      <c r="E45" s="299">
        <f>'GL-MO 5'!D295-'GL-MO 5'!E295</f>
        <v>0</v>
      </c>
      <c r="G45" s="307"/>
    </row>
    <row r="46" spans="2:7" ht="14">
      <c r="B46" s="298">
        <f>'Chart of Accounts'!A47</f>
        <v>5024</v>
      </c>
      <c r="C46" s="298" t="str">
        <f>'Chart of Accounts'!B47</f>
        <v>Expense 24</v>
      </c>
      <c r="D46" s="308"/>
      <c r="E46" s="299">
        <f>'GL-MO 5'!D304-'GL-MO 5'!E304</f>
        <v>0</v>
      </c>
      <c r="G46" s="307"/>
    </row>
    <row r="47" spans="2:7" ht="14">
      <c r="B47" s="298">
        <f>'Chart of Accounts'!A48</f>
        <v>5025</v>
      </c>
      <c r="C47" s="298" t="str">
        <f>'Chart of Accounts'!B48</f>
        <v>Expense 25</v>
      </c>
      <c r="D47" s="308"/>
      <c r="E47" s="299">
        <f>'GL-MO 5'!D313-'GL-MO 5'!E313</f>
        <v>0</v>
      </c>
      <c r="G47" s="307"/>
    </row>
    <row r="48" spans="2:7" ht="14">
      <c r="B48" s="298">
        <f>'Chart of Accounts'!A49</f>
        <v>5026</v>
      </c>
      <c r="C48" s="298" t="str">
        <f>'Chart of Accounts'!B49</f>
        <v>Expense 26</v>
      </c>
      <c r="D48" s="308"/>
      <c r="E48" s="299">
        <f>'GL-MO 5'!D329-'GL-MO 5'!E329</f>
        <v>0</v>
      </c>
      <c r="G48" s="307"/>
    </row>
    <row r="49" spans="2:7" ht="14">
      <c r="B49" s="298">
        <f>'Chart of Accounts'!A50</f>
        <v>5027</v>
      </c>
      <c r="C49" s="298" t="str">
        <f>'Chart of Accounts'!B50</f>
        <v>Expense 27</v>
      </c>
      <c r="D49" s="308"/>
      <c r="E49" s="299">
        <f>'GL-MO 5'!D338-'GL-MO 5'!E338</f>
        <v>0</v>
      </c>
      <c r="G49" s="307"/>
    </row>
    <row r="50" spans="2:7" ht="14">
      <c r="B50" s="298">
        <f>'Chart of Accounts'!A51</f>
        <v>5028</v>
      </c>
      <c r="C50" s="298" t="str">
        <f>'Chart of Accounts'!B51</f>
        <v>Expense 28</v>
      </c>
      <c r="D50" s="308"/>
      <c r="E50" s="299">
        <f>'GL-MO 5'!D347-'GL-MO 5'!E347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pageSetUpPr fitToPage="1"/>
  </sheetPr>
  <dimension ref="A1:F385"/>
  <sheetViews>
    <sheetView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Accounts'!H2</f>
        <v>June</v>
      </c>
      <c r="B3" s="358"/>
      <c r="C3" s="358"/>
      <c r="D3" s="228">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'GL-MO 5'!F353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77">
        <f>'Chart of Accounts'!A34</f>
        <v>5013</v>
      </c>
      <c r="B199" s="77" t="str">
        <f>'Chart of Accounts'!B34</f>
        <v>Expense 13</v>
      </c>
      <c r="C199" s="5"/>
      <c r="D199" s="116"/>
      <c r="E199" s="117"/>
      <c r="F199" s="120"/>
    </row>
    <row r="200" spans="1:6" s="1" customFormat="1">
      <c r="A200" s="68"/>
      <c r="B200" s="66" t="s">
        <v>11</v>
      </c>
      <c r="C200" s="21"/>
      <c r="D200" s="121"/>
      <c r="E200" s="122"/>
      <c r="F200" s="123">
        <f>F195</f>
        <v>0</v>
      </c>
    </row>
    <row r="201" spans="1:6" s="1" customFormat="1">
      <c r="A201" s="146"/>
      <c r="B201" s="142"/>
      <c r="C201" s="139"/>
      <c r="D201" s="140"/>
      <c r="E201" s="143"/>
      <c r="F201" s="112">
        <f>E201-D201+F200</f>
        <v>0</v>
      </c>
    </row>
    <row r="202" spans="1:6" s="1" customFormat="1">
      <c r="A202" s="146"/>
      <c r="B202" s="142"/>
      <c r="C202" s="139"/>
      <c r="D202" s="140"/>
      <c r="E202" s="143"/>
      <c r="F202" s="112">
        <f>E202-D202+F201</f>
        <v>0</v>
      </c>
    </row>
    <row r="203" spans="1:6" s="1" customFormat="1">
      <c r="A203" s="146"/>
      <c r="B203" s="142"/>
      <c r="C203" s="139"/>
      <c r="D203" s="140"/>
      <c r="E203" s="141"/>
      <c r="F203" s="112">
        <f>E203-D203+F202</f>
        <v>0</v>
      </c>
    </row>
    <row r="204" spans="1:6" s="1" customFormat="1">
      <c r="A204" s="146"/>
      <c r="B204" s="142"/>
      <c r="C204" s="139"/>
      <c r="D204" s="140"/>
      <c r="E204" s="141"/>
      <c r="F204" s="112">
        <f>E204-D204+F203</f>
        <v>0</v>
      </c>
    </row>
    <row r="205" spans="1:6" s="1" customFormat="1">
      <c r="A205" s="85"/>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6">
        <f>'Chart of Accounts'!A41</f>
        <v>5018</v>
      </c>
      <c r="B244" s="86" t="str">
        <f>'Chart of Accounts'!B41</f>
        <v>Expense 18</v>
      </c>
      <c r="C244" s="5"/>
      <c r="D244" s="116"/>
      <c r="E244" s="117"/>
      <c r="F244" s="120"/>
    </row>
    <row r="245" spans="1:6" s="1" customFormat="1">
      <c r="A245" s="87"/>
      <c r="B245" s="66" t="s">
        <v>11</v>
      </c>
      <c r="C245" s="21"/>
      <c r="D245" s="121"/>
      <c r="E245" s="122"/>
      <c r="F245" s="123">
        <f>F240</f>
        <v>0</v>
      </c>
    </row>
    <row r="246" spans="1:6" s="1" customFormat="1">
      <c r="A246" s="147"/>
      <c r="B246" s="142"/>
      <c r="C246" s="139"/>
      <c r="D246" s="140"/>
      <c r="E246" s="143"/>
      <c r="F246" s="112">
        <f>E246-D246+F245</f>
        <v>0</v>
      </c>
    </row>
    <row r="247" spans="1:6" s="1" customFormat="1">
      <c r="A247" s="147"/>
      <c r="B247" s="142"/>
      <c r="C247" s="139"/>
      <c r="D247" s="140"/>
      <c r="E247" s="143"/>
      <c r="F247" s="112">
        <f>E247-D247+F246</f>
        <v>0</v>
      </c>
    </row>
    <row r="248" spans="1:6" s="1" customFormat="1">
      <c r="A248" s="147"/>
      <c r="B248" s="142"/>
      <c r="C248" s="139"/>
      <c r="D248" s="140"/>
      <c r="E248" s="141"/>
      <c r="F248" s="112">
        <f>E248-D248+F247</f>
        <v>0</v>
      </c>
    </row>
    <row r="249" spans="1:6" s="1" customFormat="1">
      <c r="A249" s="147"/>
      <c r="B249" s="142"/>
      <c r="C249" s="139"/>
      <c r="D249" s="140"/>
      <c r="E249" s="141"/>
      <c r="F249" s="112">
        <f>E249-D249+F248</f>
        <v>0</v>
      </c>
    </row>
    <row r="250" spans="1:6" s="1" customFormat="1">
      <c r="A250" s="88"/>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6">
        <f>'Chart of Accounts'!A42</f>
        <v>5019</v>
      </c>
      <c r="B253" s="86" t="str">
        <f>'Chart of Accounts'!B42</f>
        <v>Expense 19</v>
      </c>
      <c r="C253" s="5"/>
      <c r="D253" s="116"/>
      <c r="E253" s="117"/>
      <c r="F253" s="120"/>
    </row>
    <row r="254" spans="1:6" s="1" customFormat="1">
      <c r="A254" s="87"/>
      <c r="B254" s="66" t="s">
        <v>11</v>
      </c>
      <c r="C254" s="21"/>
      <c r="D254" s="121"/>
      <c r="E254" s="122"/>
      <c r="F254" s="123">
        <f>F249</f>
        <v>0</v>
      </c>
    </row>
    <row r="255" spans="1:6" s="1" customFormat="1">
      <c r="A255" s="147"/>
      <c r="B255" s="142"/>
      <c r="C255" s="139"/>
      <c r="D255" s="140"/>
      <c r="E255" s="143"/>
      <c r="F255" s="112">
        <f>E255-D255+F254</f>
        <v>0</v>
      </c>
    </row>
    <row r="256" spans="1:6" s="1" customFormat="1">
      <c r="A256" s="147"/>
      <c r="B256" s="142"/>
      <c r="C256" s="139"/>
      <c r="D256" s="140"/>
      <c r="E256" s="143"/>
      <c r="F256" s="112">
        <f>E256-D256+F255</f>
        <v>0</v>
      </c>
    </row>
    <row r="257" spans="1:6" s="1" customFormat="1">
      <c r="A257" s="147"/>
      <c r="B257" s="142"/>
      <c r="C257" s="139"/>
      <c r="D257" s="140"/>
      <c r="E257" s="141"/>
      <c r="F257" s="112">
        <f>E257-D257+F256</f>
        <v>0</v>
      </c>
    </row>
    <row r="258" spans="1:6" s="1" customFormat="1">
      <c r="A258" s="147"/>
      <c r="B258" s="142"/>
      <c r="C258" s="139"/>
      <c r="D258" s="140"/>
      <c r="E258" s="141"/>
      <c r="F258" s="112">
        <f>E258-D258+F257</f>
        <v>0</v>
      </c>
    </row>
    <row r="259" spans="1:6" s="1" customFormat="1">
      <c r="A259" s="88"/>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6">
        <f>'Chart of Accounts'!A43</f>
        <v>5020</v>
      </c>
      <c r="B262" s="86" t="str">
        <f>'Chart of Accounts'!B43</f>
        <v>Expense 20</v>
      </c>
      <c r="C262" s="5"/>
      <c r="D262" s="116"/>
      <c r="E262" s="117"/>
      <c r="F262" s="120"/>
    </row>
    <row r="263" spans="1:6" s="1" customFormat="1">
      <c r="A263" s="87"/>
      <c r="B263" s="66" t="s">
        <v>11</v>
      </c>
      <c r="C263" s="21"/>
      <c r="D263" s="121"/>
      <c r="E263" s="122"/>
      <c r="F263" s="123">
        <f>F258</f>
        <v>0</v>
      </c>
    </row>
    <row r="264" spans="1:6" s="1" customFormat="1">
      <c r="A264" s="147"/>
      <c r="B264" s="142"/>
      <c r="C264" s="139"/>
      <c r="D264" s="140"/>
      <c r="E264" s="143"/>
      <c r="F264" s="112">
        <f>E264-D264+F263</f>
        <v>0</v>
      </c>
    </row>
    <row r="265" spans="1:6" s="1" customFormat="1">
      <c r="A265" s="147"/>
      <c r="B265" s="142"/>
      <c r="C265" s="139"/>
      <c r="D265" s="140"/>
      <c r="E265" s="143"/>
      <c r="F265" s="112">
        <f>E265-D265+F264</f>
        <v>0</v>
      </c>
    </row>
    <row r="266" spans="1:6" s="1" customFormat="1">
      <c r="A266" s="147"/>
      <c r="B266" s="142"/>
      <c r="C266" s="139"/>
      <c r="D266" s="140"/>
      <c r="E266" s="141"/>
      <c r="F266" s="112">
        <f>E266-D266+F265</f>
        <v>0</v>
      </c>
    </row>
    <row r="267" spans="1:6" s="1" customFormat="1">
      <c r="A267" s="147"/>
      <c r="B267" s="142"/>
      <c r="C267" s="139"/>
      <c r="D267" s="140"/>
      <c r="E267" s="141"/>
      <c r="F267" s="112">
        <f>E267-D267+F266</f>
        <v>0</v>
      </c>
    </row>
    <row r="268" spans="1:6" s="1" customFormat="1">
      <c r="A268" s="88"/>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89">
        <f>'Chart of Accounts'!A45</f>
        <v>5022</v>
      </c>
      <c r="B280" s="89" t="str">
        <f>'Chart of Accounts'!B45</f>
        <v>Expense 22</v>
      </c>
      <c r="C280" s="5"/>
      <c r="D280" s="116"/>
      <c r="E280" s="117"/>
      <c r="F280" s="120"/>
    </row>
    <row r="281" spans="1:6" s="1" customFormat="1">
      <c r="A281" s="90"/>
      <c r="B281" s="66" t="s">
        <v>11</v>
      </c>
      <c r="C281" s="21"/>
      <c r="D281" s="121"/>
      <c r="E281" s="122"/>
      <c r="F281" s="123">
        <f>F276</f>
        <v>0</v>
      </c>
    </row>
    <row r="282" spans="1:6" s="1" customFormat="1">
      <c r="A282" s="148"/>
      <c r="B282" s="142"/>
      <c r="C282" s="139"/>
      <c r="D282" s="140"/>
      <c r="E282" s="143"/>
      <c r="F282" s="112">
        <f>E282-D282+F281</f>
        <v>0</v>
      </c>
    </row>
    <row r="283" spans="1:6" s="1" customFormat="1">
      <c r="A283" s="148"/>
      <c r="B283" s="142"/>
      <c r="C283" s="139"/>
      <c r="D283" s="140"/>
      <c r="E283" s="143"/>
      <c r="F283" s="112">
        <f>E283-D283+F282</f>
        <v>0</v>
      </c>
    </row>
    <row r="284" spans="1:6" s="1" customFormat="1">
      <c r="A284" s="148"/>
      <c r="B284" s="142"/>
      <c r="C284" s="139"/>
      <c r="D284" s="140"/>
      <c r="E284" s="141"/>
      <c r="F284" s="112">
        <f>E284-D284+F283</f>
        <v>0</v>
      </c>
    </row>
    <row r="285" spans="1:6" s="1" customFormat="1">
      <c r="A285" s="148"/>
      <c r="B285" s="142"/>
      <c r="C285" s="139"/>
      <c r="D285" s="140"/>
      <c r="E285" s="141"/>
      <c r="F285" s="112">
        <f>E285-D285+F284</f>
        <v>0</v>
      </c>
    </row>
    <row r="286" spans="1:6" s="1" customFormat="1">
      <c r="A286" s="91"/>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2">
        <f>'Chart of Accounts'!A49</f>
        <v>5026</v>
      </c>
      <c r="B316" s="92" t="str">
        <f>'Chart of Accounts'!B49</f>
        <v>Expense 26</v>
      </c>
      <c r="C316" s="5"/>
      <c r="D316" s="116"/>
      <c r="E316" s="117"/>
      <c r="F316" s="120"/>
    </row>
    <row r="317" spans="1:6" ht="18" customHeight="1">
      <c r="A317" s="93"/>
      <c r="B317" s="66" t="s">
        <v>11</v>
      </c>
      <c r="C317" s="21"/>
      <c r="D317" s="121"/>
      <c r="E317" s="122"/>
      <c r="F317" s="123">
        <f>F312</f>
        <v>0</v>
      </c>
    </row>
    <row r="318" spans="1:6" ht="12.75" customHeight="1">
      <c r="A318" s="149"/>
      <c r="B318" s="142"/>
      <c r="C318" s="139"/>
      <c r="D318" s="140"/>
      <c r="E318" s="143"/>
      <c r="F318" s="112">
        <f>E318-D318+F317</f>
        <v>0</v>
      </c>
    </row>
    <row r="319" spans="1:6" ht="12.75" customHeight="1">
      <c r="A319" s="149"/>
      <c r="B319" s="142"/>
      <c r="C319" s="139"/>
      <c r="D319" s="140"/>
      <c r="E319" s="143"/>
      <c r="F319" s="112">
        <f t="shared" ref="F319:F328" si="0">E319-D319+F318</f>
        <v>0</v>
      </c>
    </row>
    <row r="320" spans="1:6" ht="12.75" customHeight="1">
      <c r="A320" s="149"/>
      <c r="B320" s="142"/>
      <c r="C320" s="139"/>
      <c r="D320" s="140"/>
      <c r="E320" s="143"/>
      <c r="F320" s="112">
        <f t="shared" si="0"/>
        <v>0</v>
      </c>
    </row>
    <row r="321" spans="1:6" ht="12.75" customHeight="1">
      <c r="A321" s="149"/>
      <c r="B321" s="142"/>
      <c r="C321" s="139"/>
      <c r="D321" s="140"/>
      <c r="E321" s="143"/>
      <c r="F321" s="112">
        <f t="shared" si="0"/>
        <v>0</v>
      </c>
    </row>
    <row r="322" spans="1:6" ht="12.75" customHeight="1">
      <c r="A322" s="149"/>
      <c r="B322" s="142"/>
      <c r="C322" s="139"/>
      <c r="D322" s="140"/>
      <c r="E322" s="143"/>
      <c r="F322" s="112">
        <f t="shared" si="0"/>
        <v>0</v>
      </c>
    </row>
    <row r="323" spans="1:6" ht="12.75" customHeight="1">
      <c r="A323" s="149"/>
      <c r="B323" s="142"/>
      <c r="C323" s="139"/>
      <c r="D323" s="140"/>
      <c r="E323" s="143"/>
      <c r="F323" s="112">
        <f t="shared" si="0"/>
        <v>0</v>
      </c>
    </row>
    <row r="324" spans="1:6" ht="12.75" customHeight="1">
      <c r="A324" s="149"/>
      <c r="B324" s="142"/>
      <c r="C324" s="139"/>
      <c r="D324" s="140"/>
      <c r="E324" s="143"/>
      <c r="F324" s="112">
        <f t="shared" si="0"/>
        <v>0</v>
      </c>
    </row>
    <row r="325" spans="1:6" ht="12.75" customHeight="1">
      <c r="A325" s="149"/>
      <c r="B325" s="142"/>
      <c r="C325" s="139"/>
      <c r="D325" s="140"/>
      <c r="E325" s="143"/>
      <c r="F325" s="112">
        <f t="shared" si="0"/>
        <v>0</v>
      </c>
    </row>
    <row r="326" spans="1:6" ht="12.75" customHeight="1">
      <c r="A326" s="149"/>
      <c r="B326" s="142"/>
      <c r="C326" s="139"/>
      <c r="D326" s="140"/>
      <c r="E326" s="143"/>
      <c r="F326" s="112">
        <f t="shared" si="0"/>
        <v>0</v>
      </c>
    </row>
    <row r="327" spans="1:6">
      <c r="A327" s="149"/>
      <c r="B327" s="142"/>
      <c r="C327" s="139"/>
      <c r="D327" s="140"/>
      <c r="E327" s="141"/>
      <c r="F327" s="112">
        <f t="shared" si="0"/>
        <v>0</v>
      </c>
    </row>
    <row r="328" spans="1:6">
      <c r="A328" s="149"/>
      <c r="B328" s="142"/>
      <c r="C328" s="139"/>
      <c r="D328" s="140"/>
      <c r="E328" s="141"/>
      <c r="F328" s="112">
        <f t="shared" si="0"/>
        <v>0</v>
      </c>
    </row>
    <row r="329" spans="1:6" s="1" customFormat="1">
      <c r="A329" s="94"/>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96">
        <f>'Chart of Accounts'!A50</f>
        <v>5027</v>
      </c>
      <c r="B332" s="96" t="str">
        <f>'Chart of Accounts'!B50</f>
        <v>Expense 27</v>
      </c>
      <c r="C332" s="5"/>
      <c r="D332" s="116"/>
      <c r="E332" s="117"/>
      <c r="F332" s="120"/>
    </row>
    <row r="333" spans="1:6" ht="18" customHeight="1">
      <c r="A333" s="97"/>
      <c r="B333" s="66" t="s">
        <v>11</v>
      </c>
      <c r="C333" s="21"/>
      <c r="D333" s="121"/>
      <c r="E333" s="122"/>
      <c r="F333" s="123">
        <f>F328</f>
        <v>0</v>
      </c>
    </row>
    <row r="334" spans="1:6" ht="12.75" customHeight="1">
      <c r="A334" s="150"/>
      <c r="B334" s="142"/>
      <c r="C334" s="139"/>
      <c r="D334" s="140"/>
      <c r="E334" s="143"/>
      <c r="F334" s="112">
        <f>E334-D334+F333</f>
        <v>0</v>
      </c>
    </row>
    <row r="335" spans="1:6" ht="12.75" customHeight="1">
      <c r="A335" s="150"/>
      <c r="B335" s="142"/>
      <c r="C335" s="139"/>
      <c r="D335" s="140"/>
      <c r="E335" s="143"/>
      <c r="F335" s="112">
        <f>E335-D335+F334</f>
        <v>0</v>
      </c>
    </row>
    <row r="336" spans="1:6" ht="12.75" customHeight="1">
      <c r="A336" s="150"/>
      <c r="B336" s="142"/>
      <c r="C336" s="139"/>
      <c r="D336" s="140"/>
      <c r="E336" s="141"/>
      <c r="F336" s="112">
        <f>E336-D336+F335</f>
        <v>0</v>
      </c>
    </row>
    <row r="337" spans="1:6" ht="12.75" customHeight="1">
      <c r="A337" s="150"/>
      <c r="B337" s="142"/>
      <c r="C337" s="139"/>
      <c r="D337" s="140"/>
      <c r="E337" s="141"/>
      <c r="F337" s="112">
        <f>E337-D337+F336</f>
        <v>0</v>
      </c>
    </row>
    <row r="338" spans="1:6" s="1" customFormat="1">
      <c r="A338" s="98"/>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96">
        <f>'Chart of Accounts'!A51</f>
        <v>5028</v>
      </c>
      <c r="B341" s="96" t="str">
        <f>'Chart of Accounts'!B51</f>
        <v>Expense 28</v>
      </c>
      <c r="C341" s="5"/>
      <c r="D341" s="116"/>
      <c r="E341" s="117"/>
      <c r="F341" s="120"/>
    </row>
    <row r="342" spans="1:6" s="1" customFormat="1">
      <c r="A342" s="97"/>
      <c r="B342" s="66" t="s">
        <v>11</v>
      </c>
      <c r="C342" s="21"/>
      <c r="D342" s="121"/>
      <c r="E342" s="122"/>
      <c r="F342" s="123">
        <f>F337</f>
        <v>0</v>
      </c>
    </row>
    <row r="343" spans="1:6" s="1" customFormat="1">
      <c r="A343" s="150"/>
      <c r="B343" s="142"/>
      <c r="C343" s="139"/>
      <c r="D343" s="140"/>
      <c r="E343" s="143"/>
      <c r="F343" s="112">
        <f>E343-D343+F342</f>
        <v>0</v>
      </c>
    </row>
    <row r="344" spans="1:6" s="1" customFormat="1">
      <c r="A344" s="150"/>
      <c r="B344" s="142"/>
      <c r="C344" s="139"/>
      <c r="D344" s="140"/>
      <c r="E344" s="143"/>
      <c r="F344" s="112">
        <f>E344-D344+F343</f>
        <v>0</v>
      </c>
    </row>
    <row r="345" spans="1:6" s="1" customFormat="1">
      <c r="A345" s="150"/>
      <c r="B345" s="142"/>
      <c r="C345" s="139"/>
      <c r="D345" s="140"/>
      <c r="E345" s="141"/>
      <c r="F345" s="112">
        <f>E345-D345+F344</f>
        <v>0</v>
      </c>
    </row>
    <row r="346" spans="1:6" s="1" customFormat="1">
      <c r="A346" s="150"/>
      <c r="B346" s="142"/>
      <c r="C346" s="139"/>
      <c r="D346" s="140"/>
      <c r="E346" s="141"/>
      <c r="F346" s="112">
        <f>E346-D346+F345</f>
        <v>0</v>
      </c>
    </row>
    <row r="347" spans="1:6" s="1" customFormat="1">
      <c r="A347" s="98"/>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499984740745262"/>
    <pageSetUpPr fitToPage="1"/>
  </sheetPr>
  <dimension ref="A2:N60"/>
  <sheetViews>
    <sheetView workbookViewId="0">
      <selection activeCell="H3" sqref="H3"/>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 min="14" max="14" width="11.83203125" bestFit="1" customWidth="1"/>
  </cols>
  <sheetData>
    <row r="2" spans="1:14" ht="23">
      <c r="A2" s="359" t="str">
        <f>'Chart of Accounts'!A4:B4</f>
        <v>Name</v>
      </c>
      <c r="B2" s="359"/>
      <c r="C2" s="359"/>
      <c r="D2" s="359"/>
      <c r="E2" s="359"/>
      <c r="F2" s="359"/>
      <c r="G2" s="359"/>
    </row>
    <row r="3" spans="1:14" ht="21">
      <c r="A3" s="360" t="s">
        <v>108</v>
      </c>
      <c r="B3" s="360"/>
      <c r="C3" s="360"/>
      <c r="D3" s="360"/>
      <c r="E3" s="360"/>
      <c r="F3" s="360"/>
      <c r="G3" s="360"/>
    </row>
    <row r="4" spans="1:14" ht="18">
      <c r="A4" s="315"/>
      <c r="B4" s="315"/>
      <c r="C4" s="319" t="str">
        <f>'Chart of Accounts'!H2</f>
        <v>June</v>
      </c>
      <c r="D4" s="315"/>
      <c r="E4" s="292">
        <f>'Chart of Accounts'!A6</f>
        <v>2023</v>
      </c>
      <c r="F4" s="293"/>
      <c r="G4" s="293"/>
    </row>
    <row r="8" spans="1:14" ht="18">
      <c r="B8" s="8" t="s">
        <v>15</v>
      </c>
      <c r="C8" s="11"/>
      <c r="D8" s="11"/>
      <c r="E8" s="101"/>
      <c r="G8" s="324">
        <f>'SOA MO 5'!G55</f>
        <v>0</v>
      </c>
    </row>
    <row r="9" spans="1:14" ht="18">
      <c r="C9" s="11"/>
      <c r="D9" s="11"/>
      <c r="E9" s="291"/>
      <c r="G9" s="300"/>
    </row>
    <row r="10" spans="1:14" ht="18">
      <c r="B10" s="8" t="s">
        <v>0</v>
      </c>
      <c r="D10" s="8"/>
      <c r="E10" s="296"/>
    </row>
    <row r="11" spans="1:14" ht="14">
      <c r="B11" s="297">
        <f>'Chart of Accounts'!A9</f>
        <v>4001</v>
      </c>
      <c r="C11" s="297" t="str">
        <f>'Chart of Accounts'!B9</f>
        <v>Income 1</v>
      </c>
      <c r="D11" s="298"/>
      <c r="E11" s="299">
        <f>'GL-MO 6'!E15-'GL-MO 6'!D15</f>
        <v>0</v>
      </c>
      <c r="F11" s="298"/>
      <c r="G11" s="298"/>
    </row>
    <row r="12" spans="1:14" ht="14">
      <c r="B12" s="297">
        <f>'Chart of Accounts'!A10</f>
        <v>4002</v>
      </c>
      <c r="C12" s="297" t="str">
        <f>'Chart of Accounts'!B10</f>
        <v>Income 2</v>
      </c>
      <c r="D12" s="298"/>
      <c r="E12" s="299">
        <f>'GL-MO 6'!E24-'GL-MO 6'!D24</f>
        <v>0</v>
      </c>
      <c r="F12" s="298"/>
      <c r="G12" s="298"/>
    </row>
    <row r="13" spans="1:14" ht="14">
      <c r="B13" s="297">
        <f>'Chart of Accounts'!A11</f>
        <v>4003</v>
      </c>
      <c r="C13" s="297" t="str">
        <f>'Chart of Accounts'!B11</f>
        <v>Income 3</v>
      </c>
      <c r="D13" s="298"/>
      <c r="E13" s="299">
        <f>'GL-MO 6'!E33-'GL-MO 6'!D33</f>
        <v>0</v>
      </c>
      <c r="F13" s="298"/>
      <c r="G13" s="298"/>
      <c r="N13" s="321"/>
    </row>
    <row r="14" spans="1:14" ht="14">
      <c r="B14" s="297">
        <f>'Chart of Accounts'!A12</f>
        <v>4004</v>
      </c>
      <c r="C14" s="297" t="str">
        <f>'Chart of Accounts'!B12</f>
        <v>Income 4</v>
      </c>
      <c r="D14" s="298"/>
      <c r="E14" s="299">
        <f>'GL-MO 6'!E42-'GL-MO 6'!D42</f>
        <v>0</v>
      </c>
      <c r="F14" s="298"/>
      <c r="G14" s="298"/>
    </row>
    <row r="15" spans="1:14" ht="14">
      <c r="B15" s="297">
        <f>'Chart of Accounts'!A13</f>
        <v>4005</v>
      </c>
      <c r="C15" s="297" t="str">
        <f>'Chart of Accounts'!B13</f>
        <v>Income 5</v>
      </c>
      <c r="D15" s="298"/>
      <c r="E15" s="299">
        <f>'GL-MO 6'!E51-'GL-MO 6'!D51</f>
        <v>0</v>
      </c>
      <c r="F15" s="298"/>
      <c r="G15" s="298"/>
    </row>
    <row r="16" spans="1:14" ht="14">
      <c r="B16" s="297">
        <f>'Chart of Accounts'!A14</f>
        <v>4006</v>
      </c>
      <c r="C16" s="297" t="str">
        <f>'Chart of Accounts'!B14</f>
        <v>Income 6</v>
      </c>
      <c r="D16" s="298"/>
      <c r="E16" s="299">
        <f>'GL-MO 6'!E60-'GL-MO 6'!D60</f>
        <v>0</v>
      </c>
      <c r="F16" s="298"/>
      <c r="G16" s="298"/>
    </row>
    <row r="17" spans="2:7" ht="14">
      <c r="B17" s="297">
        <f>'Chart of Accounts'!A15</f>
        <v>4007</v>
      </c>
      <c r="C17" s="297" t="str">
        <f>'Chart of Accounts'!B15</f>
        <v>Income 7</v>
      </c>
      <c r="D17" s="298"/>
      <c r="E17" s="299">
        <f>'GL-MO 6'!E69-'GL-MO 6'!D69</f>
        <v>0</v>
      </c>
      <c r="F17" s="298"/>
      <c r="G17" s="298"/>
    </row>
    <row r="18" spans="2:7" ht="14">
      <c r="B18" s="297">
        <f>'Chart of Accounts'!A16</f>
        <v>4008</v>
      </c>
      <c r="C18" s="297" t="str">
        <f>'Chart of Accounts'!B16</f>
        <v>Income 8</v>
      </c>
      <c r="D18" s="298"/>
      <c r="E18" s="299">
        <f>'GL-MO 6'!E78-'GL-MO 6'!D78</f>
        <v>0</v>
      </c>
      <c r="F18" s="298"/>
      <c r="G18" s="298"/>
    </row>
    <row r="19" spans="2:7" ht="14">
      <c r="B19" s="297">
        <f>'Chart of Accounts'!A17</f>
        <v>4009</v>
      </c>
      <c r="C19" s="297" t="str">
        <f>'Chart of Accounts'!B17</f>
        <v>Income 9</v>
      </c>
      <c r="D19" s="298"/>
      <c r="E19" s="299">
        <f>'GL-MO 6'!E87-'GL-MO 6'!D87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6'!D97-'GL-MO 6'!E97</f>
        <v>0</v>
      </c>
      <c r="G23" s="307"/>
    </row>
    <row r="24" spans="2:7" ht="14">
      <c r="B24" s="298">
        <f>'Chart of Accounts'!A22</f>
        <v>5002</v>
      </c>
      <c r="C24" s="298" t="str">
        <f>'Chart of Accounts'!B22</f>
        <v>Expense 2</v>
      </c>
      <c r="D24" s="308"/>
      <c r="E24" s="299">
        <f>'GL-MO 6'!D106-'GL-MO 6'!E106</f>
        <v>0</v>
      </c>
      <c r="G24" s="307"/>
    </row>
    <row r="25" spans="2:7" ht="14">
      <c r="B25" s="298">
        <f>'Chart of Accounts'!A23</f>
        <v>5003</v>
      </c>
      <c r="C25" s="298" t="str">
        <f>'Chart of Accounts'!B23</f>
        <v>Expense 3</v>
      </c>
      <c r="D25" s="308"/>
      <c r="E25" s="299">
        <f>'GL-MO 6'!D115-'GL-MO 6'!E115</f>
        <v>0</v>
      </c>
      <c r="G25" s="307"/>
    </row>
    <row r="26" spans="2:7" ht="14">
      <c r="B26" s="298">
        <f>'Chart of Accounts'!A24</f>
        <v>5004</v>
      </c>
      <c r="C26" s="298" t="str">
        <f>'Chart of Accounts'!B24</f>
        <v>Expense 4</v>
      </c>
      <c r="D26" s="308"/>
      <c r="E26" s="299">
        <f>'GL-MO 6'!D124-'GL-MO 6'!E124</f>
        <v>0</v>
      </c>
      <c r="G26" s="307"/>
    </row>
    <row r="27" spans="2:7" ht="14">
      <c r="B27" s="298">
        <f>'Chart of Accounts'!A25</f>
        <v>5005</v>
      </c>
      <c r="C27" s="298" t="str">
        <f>'Chart of Accounts'!B25</f>
        <v>Expense 5</v>
      </c>
      <c r="D27" s="308"/>
      <c r="E27" s="299">
        <f>'GL-MO 6'!D133-'GL-MO 6'!E133</f>
        <v>0</v>
      </c>
      <c r="G27" s="307"/>
    </row>
    <row r="28" spans="2:7" ht="14">
      <c r="B28" s="298">
        <f>'Chart of Accounts'!A26</f>
        <v>5006</v>
      </c>
      <c r="C28" s="298" t="str">
        <f>'Chart of Accounts'!B26</f>
        <v>Expense 6</v>
      </c>
      <c r="D28" s="308"/>
      <c r="E28" s="299">
        <f>'GL-MO 6'!D142-'GL-MO 6'!E142</f>
        <v>0</v>
      </c>
      <c r="G28" s="307"/>
    </row>
    <row r="29" spans="2:7" ht="14">
      <c r="B29" s="298">
        <f>'Chart of Accounts'!A27</f>
        <v>5007</v>
      </c>
      <c r="C29" s="298" t="str">
        <f>'Chart of Accounts'!B27</f>
        <v>Expense 7</v>
      </c>
      <c r="D29" s="308"/>
      <c r="E29" s="299">
        <f>'GL-MO 6'!D151-'GL-MO 6'!E151</f>
        <v>0</v>
      </c>
      <c r="G29" s="307"/>
    </row>
    <row r="30" spans="2:7" ht="14">
      <c r="B30" s="298">
        <f>'Chart of Accounts'!A28</f>
        <v>5008</v>
      </c>
      <c r="C30" s="298" t="str">
        <f>'Chart of Accounts'!B28</f>
        <v>Expense 8</v>
      </c>
      <c r="D30" s="308"/>
      <c r="E30" s="299">
        <f>'GL-MO 6'!D160-'GL-MO 6'!E160</f>
        <v>0</v>
      </c>
      <c r="G30" s="307"/>
    </row>
    <row r="31" spans="2:7" ht="14">
      <c r="B31" s="298">
        <f>'Chart of Accounts'!A29</f>
        <v>5009</v>
      </c>
      <c r="C31" s="298" t="str">
        <f>'Chart of Accounts'!B29</f>
        <v>Expense 9</v>
      </c>
      <c r="D31" s="308"/>
      <c r="E31" s="299">
        <f>'GL-MO 6'!D169-'GL-MO 6'!E169</f>
        <v>0</v>
      </c>
      <c r="G31" s="307"/>
    </row>
    <row r="32" spans="2:7" ht="14">
      <c r="B32" s="298">
        <f>'Chart of Accounts'!A31</f>
        <v>5010</v>
      </c>
      <c r="C32" s="298" t="str">
        <f>'Chart of Accounts'!B31</f>
        <v>Expense 10</v>
      </c>
      <c r="D32" s="308"/>
      <c r="E32" s="299">
        <f>'GL-MO 6'!D178-'GL-MO 6'!E178</f>
        <v>0</v>
      </c>
      <c r="G32" s="307"/>
    </row>
    <row r="33" spans="2:7" ht="14">
      <c r="B33" s="298">
        <f>'Chart of Accounts'!A32</f>
        <v>5011</v>
      </c>
      <c r="C33" s="298" t="str">
        <f>'Chart of Accounts'!B32</f>
        <v>Expense 11</v>
      </c>
      <c r="D33" s="308"/>
      <c r="E33" s="299">
        <f>'GL-MO 6'!D187-'GL-MO 6'!E187</f>
        <v>0</v>
      </c>
      <c r="G33" s="307"/>
    </row>
    <row r="34" spans="2:7" ht="14">
      <c r="B34" s="298">
        <f>'Chart of Accounts'!A33</f>
        <v>5012</v>
      </c>
      <c r="C34" s="298" t="str">
        <f>'Chart of Accounts'!B33</f>
        <v>Expense 12</v>
      </c>
      <c r="D34" s="308"/>
      <c r="E34" s="299">
        <f>'GL-MO 6'!D196-'GL-MO 6'!E196</f>
        <v>0</v>
      </c>
      <c r="G34" s="307"/>
    </row>
    <row r="35" spans="2:7" ht="14">
      <c r="B35" s="298">
        <f>'Chart of Accounts'!A34</f>
        <v>5013</v>
      </c>
      <c r="C35" s="298" t="str">
        <f>'Chart of Accounts'!B34</f>
        <v>Expense 13</v>
      </c>
      <c r="D35" s="308"/>
      <c r="E35" s="299">
        <f>'GL-MO 6'!D205-'GL-MO 6'!E205</f>
        <v>0</v>
      </c>
      <c r="G35" s="307"/>
    </row>
    <row r="36" spans="2:7" ht="14">
      <c r="B36" s="298">
        <f>'Chart of Accounts'!A36</f>
        <v>5014</v>
      </c>
      <c r="C36" s="298" t="str">
        <f>'Chart of Accounts'!B36</f>
        <v>Expense 14</v>
      </c>
      <c r="D36" s="308"/>
      <c r="E36" s="299">
        <f>'GL-MO 6'!D214-'GL-MO 6'!E214</f>
        <v>0</v>
      </c>
      <c r="G36" s="307"/>
    </row>
    <row r="37" spans="2:7" ht="14">
      <c r="B37" s="298">
        <f>'Chart of Accounts'!A37</f>
        <v>5015</v>
      </c>
      <c r="C37" s="298" t="str">
        <f>'Chart of Accounts'!B37</f>
        <v>Expense 15</v>
      </c>
      <c r="D37" s="308"/>
      <c r="E37" s="299">
        <f>'GL-MO 6'!D223-'GL-MO 6'!E223</f>
        <v>0</v>
      </c>
      <c r="G37" s="307"/>
    </row>
    <row r="38" spans="2:7" ht="14">
      <c r="B38" s="298">
        <f>'Chart of Accounts'!A38</f>
        <v>5016</v>
      </c>
      <c r="C38" s="298" t="str">
        <f>'Chart of Accounts'!B38</f>
        <v>Expense 16</v>
      </c>
      <c r="D38" s="308"/>
      <c r="E38" s="299">
        <f>'GL-MO 6'!D232-'GL-MO 6'!E232</f>
        <v>0</v>
      </c>
      <c r="G38" s="307"/>
    </row>
    <row r="39" spans="2:7" ht="14">
      <c r="B39" s="298">
        <f>'Chart of Accounts'!A39</f>
        <v>5017</v>
      </c>
      <c r="C39" s="298" t="str">
        <f>'Chart of Accounts'!B39</f>
        <v>Expense 17</v>
      </c>
      <c r="D39" s="308"/>
      <c r="E39" s="299">
        <f>'GL-MO 6'!D241-'GL-MO 6'!E241</f>
        <v>0</v>
      </c>
      <c r="G39" s="307"/>
    </row>
    <row r="40" spans="2:7" ht="14">
      <c r="B40" s="298">
        <f>'Chart of Accounts'!A41</f>
        <v>5018</v>
      </c>
      <c r="C40" s="298" t="str">
        <f>'Chart of Accounts'!B41</f>
        <v>Expense 18</v>
      </c>
      <c r="D40" s="308"/>
      <c r="E40" s="299">
        <f>'GL-MO 6'!D250-'GL-MO 6'!E250</f>
        <v>0</v>
      </c>
      <c r="G40" s="307"/>
    </row>
    <row r="41" spans="2:7" ht="14">
      <c r="B41" s="298">
        <f>'Chart of Accounts'!A42</f>
        <v>5019</v>
      </c>
      <c r="C41" s="298" t="str">
        <f>'Chart of Accounts'!B42</f>
        <v>Expense 19</v>
      </c>
      <c r="D41" s="308"/>
      <c r="E41" s="299">
        <f>'GL-MO 6'!D259-'GL-MO 6'!E259</f>
        <v>0</v>
      </c>
      <c r="G41" s="307"/>
    </row>
    <row r="42" spans="2:7" ht="14">
      <c r="B42" s="298">
        <f>'Chart of Accounts'!A43</f>
        <v>5020</v>
      </c>
      <c r="C42" s="298" t="str">
        <f>'Chart of Accounts'!B43</f>
        <v>Expense 20</v>
      </c>
      <c r="D42" s="308"/>
      <c r="E42" s="299">
        <f>'GL-MO 6'!D268-'GL-MO 6'!E268</f>
        <v>0</v>
      </c>
      <c r="G42" s="307"/>
    </row>
    <row r="43" spans="2:7" ht="14">
      <c r="B43" s="298">
        <f>'Chart of Accounts'!A44</f>
        <v>5021</v>
      </c>
      <c r="C43" s="298" t="str">
        <f>'Chart of Accounts'!B44</f>
        <v>Expense 21</v>
      </c>
      <c r="D43" s="308"/>
      <c r="E43" s="299">
        <f>'GL-MO 6'!D277-'GL-MO 6'!E277</f>
        <v>0</v>
      </c>
      <c r="G43" s="307"/>
    </row>
    <row r="44" spans="2:7" ht="14">
      <c r="B44" s="298">
        <f>'Chart of Accounts'!A45</f>
        <v>5022</v>
      </c>
      <c r="C44" s="298" t="str">
        <f>'Chart of Accounts'!B45</f>
        <v>Expense 22</v>
      </c>
      <c r="D44" s="308"/>
      <c r="E44" s="299">
        <f>'GL-MO 6'!D286-'GL-MO 6'!E286</f>
        <v>0</v>
      </c>
      <c r="G44" s="307"/>
    </row>
    <row r="45" spans="2:7" ht="14">
      <c r="B45" s="298">
        <f>'Chart of Accounts'!A46</f>
        <v>5023</v>
      </c>
      <c r="C45" s="298" t="str">
        <f>'Chart of Accounts'!B46</f>
        <v>Expense 23</v>
      </c>
      <c r="D45" s="308"/>
      <c r="E45" s="299">
        <f>'GL-MO 6'!D295-'GL-MO 6'!E295</f>
        <v>0</v>
      </c>
      <c r="G45" s="307"/>
    </row>
    <row r="46" spans="2:7" ht="14">
      <c r="B46" s="298">
        <f>'Chart of Accounts'!A47</f>
        <v>5024</v>
      </c>
      <c r="C46" s="298" t="str">
        <f>'Chart of Accounts'!B47</f>
        <v>Expense 24</v>
      </c>
      <c r="D46" s="308"/>
      <c r="E46" s="299">
        <f>'GL-MO 6'!D304-'GL-MO 6'!E304</f>
        <v>0</v>
      </c>
      <c r="G46" s="307"/>
    </row>
    <row r="47" spans="2:7" ht="14">
      <c r="B47" s="298">
        <f>'Chart of Accounts'!A48</f>
        <v>5025</v>
      </c>
      <c r="C47" s="298" t="str">
        <f>'Chart of Accounts'!B48</f>
        <v>Expense 25</v>
      </c>
      <c r="D47" s="308"/>
      <c r="E47" s="299">
        <f>'GL-MO 6'!D313-'GL-MO 6'!E313</f>
        <v>0</v>
      </c>
      <c r="G47" s="307"/>
    </row>
    <row r="48" spans="2:7" ht="14">
      <c r="B48" s="298">
        <f>'Chart of Accounts'!A49</f>
        <v>5026</v>
      </c>
      <c r="C48" s="298" t="str">
        <f>'Chart of Accounts'!B49</f>
        <v>Expense 26</v>
      </c>
      <c r="D48" s="308"/>
      <c r="E48" s="299">
        <f>'GL-MO 6'!D329-'GL-MO 6'!E329</f>
        <v>0</v>
      </c>
      <c r="G48" s="307"/>
    </row>
    <row r="49" spans="2:7" ht="14">
      <c r="B49" s="298">
        <f>'Chart of Accounts'!A50</f>
        <v>5027</v>
      </c>
      <c r="C49" s="298" t="str">
        <f>'Chart of Accounts'!B50</f>
        <v>Expense 27</v>
      </c>
      <c r="D49" s="308"/>
      <c r="E49" s="299">
        <f>'GL-MO 6'!D338-'GL-MO 6'!E338</f>
        <v>0</v>
      </c>
      <c r="G49" s="307"/>
    </row>
    <row r="50" spans="2:7" ht="14">
      <c r="B50" s="298">
        <f>'Chart of Accounts'!A51</f>
        <v>5028</v>
      </c>
      <c r="C50" s="298" t="str">
        <f>'Chart of Accounts'!B51</f>
        <v>Expense 28</v>
      </c>
      <c r="D50" s="308"/>
      <c r="E50" s="299">
        <f>'GL-MO 6'!D347-'GL-MO 6'!E347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pageSetUpPr fitToPage="1"/>
  </sheetPr>
  <dimension ref="A2:G60"/>
  <sheetViews>
    <sheetView workbookViewId="0">
      <selection activeCell="H3" sqref="H3"/>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62" t="s">
        <v>41</v>
      </c>
      <c r="B4" s="362"/>
      <c r="C4" s="362"/>
      <c r="D4" s="362"/>
      <c r="E4" s="362"/>
      <c r="F4" s="362"/>
      <c r="G4" s="362"/>
    </row>
    <row r="8" spans="1:7" ht="18">
      <c r="B8" s="8" t="s">
        <v>15</v>
      </c>
      <c r="C8" s="11"/>
      <c r="D8" s="11"/>
      <c r="E8" s="101"/>
      <c r="G8" s="324">
        <f>'SOA MO 1'!G8</f>
        <v>0</v>
      </c>
    </row>
    <row r="9" spans="1:7" ht="18">
      <c r="C9" s="11"/>
      <c r="D9" s="11"/>
      <c r="E9" s="291"/>
    </row>
    <row r="10" spans="1:7" ht="18">
      <c r="B10" s="8" t="s">
        <v>0</v>
      </c>
      <c r="D10" s="8"/>
      <c r="E10" s="296"/>
    </row>
    <row r="11" spans="1:7" ht="14">
      <c r="B11" s="297">
        <f>'Chart of Accounts'!A9</f>
        <v>4001</v>
      </c>
      <c r="C11" s="297" t="str">
        <f>'Chart of Accounts'!B9</f>
        <v>Income 1</v>
      </c>
      <c r="D11" s="298"/>
      <c r="E11" s="299">
        <f>'SOA Q1'!E11+'SOA MO 4'!E11+'SOA MO 5'!E11+'SOA MO 6'!E11</f>
        <v>0</v>
      </c>
      <c r="F11" s="298"/>
      <c r="G11" s="298"/>
    </row>
    <row r="12" spans="1:7" ht="14">
      <c r="B12" s="297">
        <f>'Chart of Accounts'!A10</f>
        <v>4002</v>
      </c>
      <c r="C12" s="297" t="str">
        <f>'Chart of Accounts'!B10</f>
        <v>Income 2</v>
      </c>
      <c r="D12" s="298"/>
      <c r="E12" s="299">
        <f>'SOA Q1'!E12+'SOA MO 4'!E12+'SOA MO 5'!E12+'SOA MO 6'!E12</f>
        <v>0</v>
      </c>
      <c r="F12" s="298"/>
      <c r="G12" s="298"/>
    </row>
    <row r="13" spans="1:7" ht="14">
      <c r="B13" s="297">
        <f>'Chart of Accounts'!A11</f>
        <v>4003</v>
      </c>
      <c r="C13" s="297" t="str">
        <f>'Chart of Accounts'!B11</f>
        <v>Income 3</v>
      </c>
      <c r="D13" s="298"/>
      <c r="E13" s="299">
        <f>'SOA Q1'!E13+'SOA MO 4'!E13+'SOA MO 5'!E13+'SOA MO 6'!E13</f>
        <v>0</v>
      </c>
      <c r="F13" s="298"/>
      <c r="G13" s="298"/>
    </row>
    <row r="14" spans="1:7" ht="14">
      <c r="B14" s="297">
        <f>'Chart of Accounts'!A12</f>
        <v>4004</v>
      </c>
      <c r="C14" s="297" t="str">
        <f>'Chart of Accounts'!B12</f>
        <v>Income 4</v>
      </c>
      <c r="D14" s="298"/>
      <c r="E14" s="299">
        <f>'SOA Q1'!E14+'SOA MO 4'!E14+'SOA MO 5'!E14+'SOA MO 6'!E14</f>
        <v>0</v>
      </c>
      <c r="F14" s="298"/>
      <c r="G14" s="298"/>
    </row>
    <row r="15" spans="1:7" ht="14">
      <c r="B15" s="297">
        <f>'Chart of Accounts'!A13</f>
        <v>4005</v>
      </c>
      <c r="C15" s="297" t="str">
        <f>'Chart of Accounts'!B13</f>
        <v>Income 5</v>
      </c>
      <c r="D15" s="298"/>
      <c r="E15" s="299">
        <f>'SOA Q1'!E15+'SOA MO 4'!E15+'SOA MO 5'!E15+'SOA MO 6'!E15</f>
        <v>0</v>
      </c>
      <c r="F15" s="298"/>
      <c r="G15" s="298"/>
    </row>
    <row r="16" spans="1:7" ht="14">
      <c r="B16" s="297">
        <f>'Chart of Accounts'!A14</f>
        <v>4006</v>
      </c>
      <c r="C16" s="297" t="str">
        <f>'Chart of Accounts'!B14</f>
        <v>Income 6</v>
      </c>
      <c r="D16" s="298"/>
      <c r="E16" s="299">
        <f>'SOA Q1'!E16+'SOA MO 4'!E16+'SOA MO 5'!E16+'SOA MO 6'!E16</f>
        <v>0</v>
      </c>
      <c r="F16" s="298"/>
      <c r="G16" s="298"/>
    </row>
    <row r="17" spans="2:7" ht="14">
      <c r="B17" s="297">
        <f>'Chart of Accounts'!A15</f>
        <v>4007</v>
      </c>
      <c r="C17" s="297" t="str">
        <f>'Chart of Accounts'!B15</f>
        <v>Income 7</v>
      </c>
      <c r="D17" s="298"/>
      <c r="E17" s="299">
        <f>'SOA Q1'!E17+'SOA MO 4'!E17+'SOA MO 5'!E17+'SOA MO 6'!E17</f>
        <v>0</v>
      </c>
      <c r="F17" s="298"/>
      <c r="G17" s="298"/>
    </row>
    <row r="18" spans="2:7" ht="14">
      <c r="B18" s="297">
        <f>'Chart of Accounts'!A16</f>
        <v>4008</v>
      </c>
      <c r="C18" s="297" t="str">
        <f>'Chart of Accounts'!B16</f>
        <v>Income 8</v>
      </c>
      <c r="D18" s="298"/>
      <c r="E18" s="299">
        <f>'SOA Q1'!E18+'SOA MO 4'!E18+'SOA MO 5'!E18+'SOA MO 6'!E18</f>
        <v>0</v>
      </c>
      <c r="F18" s="298"/>
      <c r="G18" s="298"/>
    </row>
    <row r="19" spans="2:7" ht="14">
      <c r="B19" s="297">
        <f>'Chart of Accounts'!A17</f>
        <v>4009</v>
      </c>
      <c r="C19" s="297" t="str">
        <f>'Chart of Accounts'!B17</f>
        <v>Income 9</v>
      </c>
      <c r="D19" s="298"/>
      <c r="E19" s="299">
        <f>'SOA Q1'!E19+'SOA MO 4'!E19+'SOA MO 5'!E19+'SOA MO 6'!E19</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'SOA Q1'!E23+'SOA MO 4'!E23+'SOA MO 5'!E23+'SOA MO 6'!E23</f>
        <v>0</v>
      </c>
      <c r="G23" s="307"/>
    </row>
    <row r="24" spans="2:7" ht="14">
      <c r="B24" s="298">
        <f>'Chart of Accounts'!A22</f>
        <v>5002</v>
      </c>
      <c r="C24" s="298" t="str">
        <f>'Chart of Accounts'!B22</f>
        <v>Expense 2</v>
      </c>
      <c r="D24" s="308"/>
      <c r="E24" s="299">
        <f>'SOA Q1'!E24+'SOA MO 4'!E24+'SOA MO 5'!E24+'SOA MO 6'!E24</f>
        <v>0</v>
      </c>
      <c r="G24" s="307"/>
    </row>
    <row r="25" spans="2:7" ht="14">
      <c r="B25" s="298">
        <f>'Chart of Accounts'!A23</f>
        <v>5003</v>
      </c>
      <c r="C25" s="298" t="str">
        <f>'Chart of Accounts'!B23</f>
        <v>Expense 3</v>
      </c>
      <c r="D25" s="308"/>
      <c r="E25" s="299">
        <f>'SOA Q1'!E25+'SOA MO 4'!E25+'SOA MO 5'!E25+'SOA MO 6'!E25</f>
        <v>0</v>
      </c>
      <c r="G25" s="307"/>
    </row>
    <row r="26" spans="2:7" ht="14">
      <c r="B26" s="298">
        <f>'Chart of Accounts'!A24</f>
        <v>5004</v>
      </c>
      <c r="C26" s="298" t="str">
        <f>'Chart of Accounts'!B24</f>
        <v>Expense 4</v>
      </c>
      <c r="D26" s="308"/>
      <c r="E26" s="299">
        <f>'SOA Q1'!E26+'SOA MO 4'!E26+'SOA MO 5'!E26+'SOA MO 6'!E26</f>
        <v>0</v>
      </c>
      <c r="G26" s="307"/>
    </row>
    <row r="27" spans="2:7" ht="14">
      <c r="B27" s="298">
        <f>'Chart of Accounts'!A25</f>
        <v>5005</v>
      </c>
      <c r="C27" s="298" t="str">
        <f>'Chart of Accounts'!B25</f>
        <v>Expense 5</v>
      </c>
      <c r="D27" s="308"/>
      <c r="E27" s="299">
        <f>'SOA Q1'!E27+'SOA MO 4'!E27+'SOA MO 5'!E27+'SOA MO 6'!E27</f>
        <v>0</v>
      </c>
      <c r="G27" s="307"/>
    </row>
    <row r="28" spans="2:7" ht="14">
      <c r="B28" s="298">
        <f>'Chart of Accounts'!A26</f>
        <v>5006</v>
      </c>
      <c r="C28" s="298" t="str">
        <f>'Chart of Accounts'!B26</f>
        <v>Expense 6</v>
      </c>
      <c r="D28" s="308"/>
      <c r="E28" s="299">
        <f>'SOA Q1'!E28+'SOA MO 4'!E28+'SOA MO 5'!E28+'SOA MO 6'!E28</f>
        <v>0</v>
      </c>
      <c r="G28" s="307"/>
    </row>
    <row r="29" spans="2:7" ht="14">
      <c r="B29" s="298">
        <f>'Chart of Accounts'!A27</f>
        <v>5007</v>
      </c>
      <c r="C29" s="298" t="str">
        <f>'Chart of Accounts'!B27</f>
        <v>Expense 7</v>
      </c>
      <c r="D29" s="308"/>
      <c r="E29" s="299">
        <f>'SOA Q1'!E29+'SOA MO 4'!E29+'SOA MO 5'!E29+'SOA MO 6'!E29</f>
        <v>0</v>
      </c>
      <c r="G29" s="307"/>
    </row>
    <row r="30" spans="2:7" ht="14">
      <c r="B30" s="298">
        <f>'Chart of Accounts'!A28</f>
        <v>5008</v>
      </c>
      <c r="C30" s="298" t="str">
        <f>'Chart of Accounts'!B28</f>
        <v>Expense 8</v>
      </c>
      <c r="D30" s="308"/>
      <c r="E30" s="299">
        <f>'SOA Q1'!E30+'SOA MO 4'!E30+'SOA MO 5'!E30+'SOA MO 6'!E30</f>
        <v>0</v>
      </c>
      <c r="G30" s="307"/>
    </row>
    <row r="31" spans="2:7" ht="14">
      <c r="B31" s="298">
        <f>'Chart of Accounts'!A29</f>
        <v>5009</v>
      </c>
      <c r="C31" s="298" t="str">
        <f>'Chart of Accounts'!B29</f>
        <v>Expense 9</v>
      </c>
      <c r="D31" s="308"/>
      <c r="E31" s="299">
        <f>'SOA Q1'!E31+'SOA MO 4'!E31+'SOA MO 5'!E31+'SOA MO 6'!E31</f>
        <v>0</v>
      </c>
      <c r="G31" s="307"/>
    </row>
    <row r="32" spans="2:7" ht="14">
      <c r="B32" s="298">
        <f>'Chart of Accounts'!A31</f>
        <v>5010</v>
      </c>
      <c r="C32" s="298" t="str">
        <f>'Chart of Accounts'!B31</f>
        <v>Expense 10</v>
      </c>
      <c r="D32" s="308"/>
      <c r="E32" s="299">
        <f>'SOA Q1'!E32+'SOA MO 4'!E32+'SOA MO 5'!E32+'SOA MO 6'!E32</f>
        <v>0</v>
      </c>
      <c r="G32" s="307"/>
    </row>
    <row r="33" spans="2:7" ht="14">
      <c r="B33" s="298">
        <f>'Chart of Accounts'!A32</f>
        <v>5011</v>
      </c>
      <c r="C33" s="298" t="str">
        <f>'Chart of Accounts'!B32</f>
        <v>Expense 11</v>
      </c>
      <c r="D33" s="308"/>
      <c r="E33" s="299">
        <f>'SOA Q1'!E33+'SOA MO 4'!E33+'SOA MO 5'!E33+'SOA MO 6'!E33</f>
        <v>0</v>
      </c>
      <c r="G33" s="307"/>
    </row>
    <row r="34" spans="2:7" ht="14">
      <c r="B34" s="298">
        <f>'Chart of Accounts'!A33</f>
        <v>5012</v>
      </c>
      <c r="C34" s="298" t="str">
        <f>'Chart of Accounts'!B33</f>
        <v>Expense 12</v>
      </c>
      <c r="D34" s="308"/>
      <c r="E34" s="299">
        <f>'SOA Q1'!E34+'SOA MO 4'!E34+'SOA MO 5'!E34+'SOA MO 6'!E34</f>
        <v>0</v>
      </c>
      <c r="G34" s="307"/>
    </row>
    <row r="35" spans="2:7" ht="14">
      <c r="B35" s="298">
        <f>'Chart of Accounts'!A34</f>
        <v>5013</v>
      </c>
      <c r="C35" s="298" t="str">
        <f>'Chart of Accounts'!B34</f>
        <v>Expense 13</v>
      </c>
      <c r="D35" s="308"/>
      <c r="E35" s="299">
        <f>'SOA Q1'!E35+'SOA MO 4'!E35+'SOA MO 5'!E35+'SOA MO 6'!E35</f>
        <v>0</v>
      </c>
      <c r="G35" s="307"/>
    </row>
    <row r="36" spans="2:7" ht="14">
      <c r="B36" s="298">
        <f>'Chart of Accounts'!A36</f>
        <v>5014</v>
      </c>
      <c r="C36" s="298" t="str">
        <f>'Chart of Accounts'!B36</f>
        <v>Expense 14</v>
      </c>
      <c r="D36" s="308"/>
      <c r="E36" s="299">
        <f>'SOA Q1'!E36+'SOA MO 4'!E36+'SOA MO 5'!E36+'SOA MO 6'!E36</f>
        <v>0</v>
      </c>
      <c r="G36" s="307"/>
    </row>
    <row r="37" spans="2:7" ht="14">
      <c r="B37" s="298">
        <f>'Chart of Accounts'!A37</f>
        <v>5015</v>
      </c>
      <c r="C37" s="298" t="str">
        <f>'Chart of Accounts'!B37</f>
        <v>Expense 15</v>
      </c>
      <c r="D37" s="308"/>
      <c r="E37" s="299">
        <f>'SOA Q1'!E37+'SOA MO 4'!E37+'SOA MO 5'!E37+'SOA MO 6'!E37</f>
        <v>0</v>
      </c>
      <c r="G37" s="307"/>
    </row>
    <row r="38" spans="2:7" ht="14">
      <c r="B38" s="298">
        <f>'Chart of Accounts'!A38</f>
        <v>5016</v>
      </c>
      <c r="C38" s="298" t="str">
        <f>'Chart of Accounts'!B38</f>
        <v>Expense 16</v>
      </c>
      <c r="D38" s="308"/>
      <c r="E38" s="299">
        <f>'SOA Q1'!E38+'SOA MO 4'!E38+'SOA MO 5'!E38+'SOA MO 6'!E38</f>
        <v>0</v>
      </c>
      <c r="G38" s="307"/>
    </row>
    <row r="39" spans="2:7" ht="14">
      <c r="B39" s="298">
        <f>'Chart of Accounts'!A39</f>
        <v>5017</v>
      </c>
      <c r="C39" s="298" t="str">
        <f>'Chart of Accounts'!B39</f>
        <v>Expense 17</v>
      </c>
      <c r="D39" s="308"/>
      <c r="E39" s="299">
        <f>'SOA Q1'!E39+'SOA MO 4'!E39+'SOA MO 5'!E39+'SOA MO 6'!E39</f>
        <v>0</v>
      </c>
      <c r="G39" s="307"/>
    </row>
    <row r="40" spans="2:7" ht="14">
      <c r="B40" s="298">
        <f>'Chart of Accounts'!A41</f>
        <v>5018</v>
      </c>
      <c r="C40" s="298" t="str">
        <f>'Chart of Accounts'!B41</f>
        <v>Expense 18</v>
      </c>
      <c r="D40" s="308"/>
      <c r="E40" s="299">
        <f>'SOA Q1'!E40+'SOA MO 4'!E40+'SOA MO 5'!E40+'SOA MO 6'!E40</f>
        <v>0</v>
      </c>
      <c r="G40" s="307"/>
    </row>
    <row r="41" spans="2:7" ht="14">
      <c r="B41" s="298">
        <f>'Chart of Accounts'!A42</f>
        <v>5019</v>
      </c>
      <c r="C41" s="298" t="str">
        <f>'Chart of Accounts'!B42</f>
        <v>Expense 19</v>
      </c>
      <c r="D41" s="308"/>
      <c r="E41" s="299">
        <f>'SOA Q1'!E41+'SOA MO 4'!E41+'SOA MO 5'!E41+'SOA MO 6'!E41</f>
        <v>0</v>
      </c>
      <c r="G41" s="307"/>
    </row>
    <row r="42" spans="2:7" ht="14">
      <c r="B42" s="298">
        <f>'Chart of Accounts'!A43</f>
        <v>5020</v>
      </c>
      <c r="C42" s="298" t="str">
        <f>'Chart of Accounts'!B43</f>
        <v>Expense 20</v>
      </c>
      <c r="D42" s="308"/>
      <c r="E42" s="299">
        <f>'SOA Q1'!E42+'SOA MO 4'!E42+'SOA MO 5'!E42+'SOA MO 6'!E42</f>
        <v>0</v>
      </c>
      <c r="G42" s="307"/>
    </row>
    <row r="43" spans="2:7" ht="14">
      <c r="B43" s="298">
        <f>'Chart of Accounts'!A44</f>
        <v>5021</v>
      </c>
      <c r="C43" s="298" t="str">
        <f>'Chart of Accounts'!B44</f>
        <v>Expense 21</v>
      </c>
      <c r="D43" s="308"/>
      <c r="E43" s="299">
        <f>'SOA Q1'!E43+'SOA MO 4'!E43+'SOA MO 5'!E43+'SOA MO 6'!E43</f>
        <v>0</v>
      </c>
      <c r="G43" s="307"/>
    </row>
    <row r="44" spans="2:7" ht="14">
      <c r="B44" s="298">
        <f>'Chart of Accounts'!A45</f>
        <v>5022</v>
      </c>
      <c r="C44" s="298" t="str">
        <f>'Chart of Accounts'!B45</f>
        <v>Expense 22</v>
      </c>
      <c r="D44" s="308"/>
      <c r="E44" s="299">
        <f>'SOA Q1'!E44+'SOA MO 4'!E44+'SOA MO 5'!E44+'SOA MO 6'!E44</f>
        <v>0</v>
      </c>
      <c r="G44" s="307"/>
    </row>
    <row r="45" spans="2:7" ht="14">
      <c r="B45" s="298">
        <f>'Chart of Accounts'!A46</f>
        <v>5023</v>
      </c>
      <c r="C45" s="298" t="str">
        <f>'Chart of Accounts'!B46</f>
        <v>Expense 23</v>
      </c>
      <c r="D45" s="308"/>
      <c r="E45" s="299">
        <f>'SOA Q1'!E45+'SOA MO 4'!E45+'SOA MO 5'!E45+'SOA MO 6'!E45</f>
        <v>0</v>
      </c>
      <c r="G45" s="307"/>
    </row>
    <row r="46" spans="2:7" ht="14">
      <c r="B46" s="298">
        <f>'Chart of Accounts'!A47</f>
        <v>5024</v>
      </c>
      <c r="C46" s="298" t="str">
        <f>'Chart of Accounts'!B47</f>
        <v>Expense 24</v>
      </c>
      <c r="D46" s="308"/>
      <c r="E46" s="299">
        <f>'SOA Q1'!E46+'SOA MO 4'!E46+'SOA MO 5'!E46+'SOA MO 6'!E46</f>
        <v>0</v>
      </c>
      <c r="G46" s="307"/>
    </row>
    <row r="47" spans="2:7" ht="14">
      <c r="B47" s="298">
        <f>'Chart of Accounts'!A48</f>
        <v>5025</v>
      </c>
      <c r="C47" s="298" t="str">
        <f>'Chart of Accounts'!B48</f>
        <v>Expense 25</v>
      </c>
      <c r="D47" s="308"/>
      <c r="E47" s="299">
        <f>'SOA Q1'!E47+'SOA MO 4'!E47+'SOA MO 5'!E47+'SOA MO 6'!E47</f>
        <v>0</v>
      </c>
      <c r="G47" s="307"/>
    </row>
    <row r="48" spans="2:7" ht="14">
      <c r="B48" s="298">
        <f>'Chart of Accounts'!A49</f>
        <v>5026</v>
      </c>
      <c r="C48" s="298" t="str">
        <f>'Chart of Accounts'!B49</f>
        <v>Expense 26</v>
      </c>
      <c r="D48" s="308"/>
      <c r="E48" s="299">
        <f>'SOA Q1'!E48+'SOA MO 4'!E48+'SOA MO 5'!E48+'SOA MO 6'!E48</f>
        <v>0</v>
      </c>
      <c r="G48" s="307"/>
    </row>
    <row r="49" spans="2:7" ht="14">
      <c r="B49" s="298">
        <f>'Chart of Accounts'!A50</f>
        <v>5027</v>
      </c>
      <c r="C49" s="298" t="str">
        <f>'Chart of Accounts'!B50</f>
        <v>Expense 27</v>
      </c>
      <c r="D49" s="308"/>
      <c r="E49" s="299">
        <f>'SOA Q1'!E49+'SOA MO 4'!E49+'SOA MO 5'!E49+'SOA MO 6'!E49</f>
        <v>0</v>
      </c>
      <c r="G49" s="307"/>
    </row>
    <row r="50" spans="2:7" ht="14">
      <c r="B50" s="298">
        <f>'Chart of Accounts'!A51</f>
        <v>5028</v>
      </c>
      <c r="C50" s="298" t="str">
        <f>'Chart of Accounts'!B51</f>
        <v>Expense 28</v>
      </c>
      <c r="D50" s="308"/>
      <c r="E50" s="299">
        <f>'SOA Q1'!E50+'SOA MO 4'!E50+'SOA MO 5'!E50+'SOA MO 6'!E50</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3">
    <mergeCell ref="A2:G2"/>
    <mergeCell ref="A3:G3"/>
    <mergeCell ref="A4:G4"/>
  </mergeCells>
  <pageMargins left="0.75" right="0.75" top="1" bottom="1" header="0.5" footer="0.5"/>
  <pageSetup scale="78" orientation="portrait" horizontalDpi="4294967293"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pageSetUpPr fitToPage="1"/>
  </sheetPr>
  <dimension ref="A1:K385"/>
  <sheetViews>
    <sheetView topLeftCell="A2"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Accounts'!I2</f>
        <v>July</v>
      </c>
      <c r="B3" s="358"/>
      <c r="C3" s="358"/>
      <c r="D3" s="228">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'GL-MO 6'!F353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86">
        <f>'Chart of Accounts'!A34</f>
        <v>5013</v>
      </c>
      <c r="B199" s="86" t="str">
        <f>'Chart of Accounts'!B34</f>
        <v>Expense 13</v>
      </c>
      <c r="C199" s="5"/>
      <c r="D199" s="116"/>
      <c r="E199" s="117"/>
      <c r="F199" s="120"/>
    </row>
    <row r="200" spans="1:6" s="1" customFormat="1">
      <c r="A200" s="87"/>
      <c r="B200" s="66" t="s">
        <v>11</v>
      </c>
      <c r="C200" s="21"/>
      <c r="D200" s="121"/>
      <c r="E200" s="122"/>
      <c r="F200" s="123">
        <f>F195</f>
        <v>0</v>
      </c>
    </row>
    <row r="201" spans="1:6" s="1" customFormat="1">
      <c r="A201" s="147"/>
      <c r="B201" s="142"/>
      <c r="C201" s="139"/>
      <c r="D201" s="140"/>
      <c r="E201" s="143"/>
      <c r="F201" s="112">
        <f>E201-D201+F200</f>
        <v>0</v>
      </c>
    </row>
    <row r="202" spans="1:6" s="1" customFormat="1">
      <c r="A202" s="147"/>
      <c r="B202" s="142"/>
      <c r="C202" s="139"/>
      <c r="D202" s="140"/>
      <c r="E202" s="143"/>
      <c r="F202" s="112">
        <f>E202-D202+F201</f>
        <v>0</v>
      </c>
    </row>
    <row r="203" spans="1:6" s="1" customFormat="1">
      <c r="A203" s="147"/>
      <c r="B203" s="142"/>
      <c r="C203" s="139"/>
      <c r="D203" s="140"/>
      <c r="E203" s="141"/>
      <c r="F203" s="112">
        <f>E203-D203+F202</f>
        <v>0</v>
      </c>
    </row>
    <row r="204" spans="1:6" s="1" customFormat="1">
      <c r="A204" s="147"/>
      <c r="B204" s="142"/>
      <c r="C204" s="139"/>
      <c r="D204" s="140"/>
      <c r="E204" s="141"/>
      <c r="F204" s="112">
        <f>E204-D204+F203</f>
        <v>0</v>
      </c>
    </row>
    <row r="205" spans="1:6" s="1" customFormat="1">
      <c r="A205" s="88"/>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6">
        <f>'Chart of Accounts'!A41</f>
        <v>5018</v>
      </c>
      <c r="B244" s="86" t="str">
        <f>'Chart of Accounts'!B41</f>
        <v>Expense 18</v>
      </c>
      <c r="C244" s="5"/>
      <c r="D244" s="116"/>
      <c r="E244" s="117"/>
      <c r="F244" s="120"/>
    </row>
    <row r="245" spans="1:6" s="1" customFormat="1">
      <c r="A245" s="87"/>
      <c r="B245" s="66" t="s">
        <v>11</v>
      </c>
      <c r="C245" s="21"/>
      <c r="D245" s="121"/>
      <c r="E245" s="122"/>
      <c r="F245" s="123">
        <f>F240</f>
        <v>0</v>
      </c>
    </row>
    <row r="246" spans="1:6" s="1" customFormat="1">
      <c r="A246" s="147"/>
      <c r="B246" s="142"/>
      <c r="C246" s="139"/>
      <c r="D246" s="140"/>
      <c r="E246" s="143"/>
      <c r="F246" s="112">
        <f>E246-D246+F245</f>
        <v>0</v>
      </c>
    </row>
    <row r="247" spans="1:6" s="1" customFormat="1">
      <c r="A247" s="147"/>
      <c r="B247" s="142"/>
      <c r="C247" s="139"/>
      <c r="D247" s="140"/>
      <c r="E247" s="143"/>
      <c r="F247" s="112">
        <f>E247-D247+F246</f>
        <v>0</v>
      </c>
    </row>
    <row r="248" spans="1:6" s="1" customFormat="1">
      <c r="A248" s="147"/>
      <c r="B248" s="142"/>
      <c r="C248" s="139"/>
      <c r="D248" s="140"/>
      <c r="E248" s="141"/>
      <c r="F248" s="112">
        <f>E248-D248+F247</f>
        <v>0</v>
      </c>
    </row>
    <row r="249" spans="1:6" s="1" customFormat="1">
      <c r="A249" s="147"/>
      <c r="B249" s="142"/>
      <c r="C249" s="139"/>
      <c r="D249" s="140"/>
      <c r="E249" s="141"/>
      <c r="F249" s="112">
        <f>E249-D249+F248</f>
        <v>0</v>
      </c>
    </row>
    <row r="250" spans="1:6" s="1" customFormat="1">
      <c r="A250" s="88"/>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6">
        <f>'Chart of Accounts'!A42</f>
        <v>5019</v>
      </c>
      <c r="B253" s="86" t="str">
        <f>'Chart of Accounts'!B42</f>
        <v>Expense 19</v>
      </c>
      <c r="C253" s="5"/>
      <c r="D253" s="116"/>
      <c r="E253" s="117"/>
      <c r="F253" s="120"/>
    </row>
    <row r="254" spans="1:6" s="1" customFormat="1">
      <c r="A254" s="87"/>
      <c r="B254" s="66" t="s">
        <v>11</v>
      </c>
      <c r="C254" s="21"/>
      <c r="D254" s="121"/>
      <c r="E254" s="122"/>
      <c r="F254" s="123">
        <f>F249</f>
        <v>0</v>
      </c>
    </row>
    <row r="255" spans="1:6" s="1" customFormat="1">
      <c r="A255" s="147"/>
      <c r="B255" s="142"/>
      <c r="C255" s="139"/>
      <c r="D255" s="140"/>
      <c r="E255" s="143"/>
      <c r="F255" s="112">
        <f>E255-D255+F254</f>
        <v>0</v>
      </c>
    </row>
    <row r="256" spans="1:6" s="1" customFormat="1">
      <c r="A256" s="147"/>
      <c r="B256" s="142"/>
      <c r="C256" s="139"/>
      <c r="D256" s="140"/>
      <c r="E256" s="143"/>
      <c r="F256" s="112">
        <f>E256-D256+F255</f>
        <v>0</v>
      </c>
    </row>
    <row r="257" spans="1:6" s="1" customFormat="1">
      <c r="A257" s="147"/>
      <c r="B257" s="142"/>
      <c r="C257" s="139"/>
      <c r="D257" s="140"/>
      <c r="E257" s="141"/>
      <c r="F257" s="112">
        <f>E257-D257+F256</f>
        <v>0</v>
      </c>
    </row>
    <row r="258" spans="1:6" s="1" customFormat="1">
      <c r="A258" s="147"/>
      <c r="B258" s="142"/>
      <c r="C258" s="139"/>
      <c r="D258" s="140"/>
      <c r="E258" s="141"/>
      <c r="F258" s="112">
        <f>E258-D258+F257</f>
        <v>0</v>
      </c>
    </row>
    <row r="259" spans="1:6" s="1" customFormat="1">
      <c r="A259" s="88"/>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92">
        <f>'Chart of Accounts'!A45</f>
        <v>5022</v>
      </c>
      <c r="B280" s="92" t="str">
        <f>'Chart of Accounts'!B45</f>
        <v>Expense 22</v>
      </c>
      <c r="C280" s="5"/>
      <c r="D280" s="116"/>
      <c r="E280" s="117"/>
      <c r="F280" s="120"/>
    </row>
    <row r="281" spans="1:6" s="1" customFormat="1">
      <c r="A281" s="93"/>
      <c r="B281" s="66" t="s">
        <v>11</v>
      </c>
      <c r="C281" s="21"/>
      <c r="D281" s="121"/>
      <c r="E281" s="122"/>
      <c r="F281" s="123">
        <f>F276</f>
        <v>0</v>
      </c>
    </row>
    <row r="282" spans="1:6" s="1" customFormat="1">
      <c r="A282" s="149"/>
      <c r="B282" s="142"/>
      <c r="C282" s="139"/>
      <c r="D282" s="140"/>
      <c r="E282" s="143"/>
      <c r="F282" s="112">
        <f>E282-D282+F281</f>
        <v>0</v>
      </c>
    </row>
    <row r="283" spans="1:6" s="1" customFormat="1">
      <c r="A283" s="149"/>
      <c r="B283" s="142"/>
      <c r="C283" s="139"/>
      <c r="D283" s="140"/>
      <c r="E283" s="143"/>
      <c r="F283" s="112">
        <f>E283-D283+F282</f>
        <v>0</v>
      </c>
    </row>
    <row r="284" spans="1:6" s="1" customFormat="1">
      <c r="A284" s="149"/>
      <c r="B284" s="142"/>
      <c r="C284" s="139"/>
      <c r="D284" s="140"/>
      <c r="E284" s="141"/>
      <c r="F284" s="112">
        <f>E284-D284+F283</f>
        <v>0</v>
      </c>
    </row>
    <row r="285" spans="1:6" s="1" customFormat="1">
      <c r="A285" s="149"/>
      <c r="B285" s="142"/>
      <c r="C285" s="139"/>
      <c r="D285" s="140"/>
      <c r="E285" s="141"/>
      <c r="F285" s="112">
        <f>E285-D285+F284</f>
        <v>0</v>
      </c>
    </row>
    <row r="286" spans="1:6" s="1" customFormat="1">
      <c r="A286" s="94"/>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11" ht="12.75" customHeight="1">
      <c r="A321" s="150"/>
      <c r="B321" s="142"/>
      <c r="C321" s="139"/>
      <c r="D321" s="140"/>
      <c r="E321" s="143"/>
      <c r="F321" s="112">
        <f t="shared" si="0"/>
        <v>0</v>
      </c>
    </row>
    <row r="322" spans="1:11" ht="12.75" customHeight="1">
      <c r="A322" s="150"/>
      <c r="B322" s="142"/>
      <c r="C322" s="139"/>
      <c r="D322" s="140"/>
      <c r="E322" s="143"/>
      <c r="F322" s="112">
        <f t="shared" si="0"/>
        <v>0</v>
      </c>
    </row>
    <row r="323" spans="1:11" ht="12.75" customHeight="1">
      <c r="A323" s="150"/>
      <c r="B323" s="142"/>
      <c r="C323" s="139"/>
      <c r="D323" s="140"/>
      <c r="E323" s="143"/>
      <c r="F323" s="112">
        <f t="shared" si="0"/>
        <v>0</v>
      </c>
    </row>
    <row r="324" spans="1:11" ht="12.75" customHeight="1">
      <c r="A324" s="150"/>
      <c r="B324" s="142"/>
      <c r="C324" s="139"/>
      <c r="D324" s="140"/>
      <c r="E324" s="143"/>
      <c r="F324" s="112">
        <f t="shared" si="0"/>
        <v>0</v>
      </c>
    </row>
    <row r="325" spans="1:11" ht="12.75" customHeight="1">
      <c r="A325" s="150"/>
      <c r="B325" s="142"/>
      <c r="C325" s="139"/>
      <c r="D325" s="140"/>
      <c r="E325" s="143"/>
      <c r="F325" s="112">
        <f t="shared" si="0"/>
        <v>0</v>
      </c>
    </row>
    <row r="326" spans="1:11" ht="12.75" customHeight="1">
      <c r="A326" s="150"/>
      <c r="B326" s="142"/>
      <c r="C326" s="139"/>
      <c r="D326" s="140"/>
      <c r="E326" s="143"/>
      <c r="F326" s="112">
        <f t="shared" si="0"/>
        <v>0</v>
      </c>
    </row>
    <row r="327" spans="1:11">
      <c r="A327" s="150"/>
      <c r="B327" s="142"/>
      <c r="C327" s="139"/>
      <c r="D327" s="140"/>
      <c r="E327" s="141"/>
      <c r="F327" s="112">
        <f t="shared" si="0"/>
        <v>0</v>
      </c>
    </row>
    <row r="328" spans="1:11">
      <c r="A328" s="150"/>
      <c r="B328" s="142"/>
      <c r="C328" s="139"/>
      <c r="D328" s="140"/>
      <c r="E328" s="141"/>
      <c r="F328" s="112">
        <f t="shared" si="0"/>
        <v>0</v>
      </c>
    </row>
    <row r="329" spans="1:11" s="1" customFormat="1">
      <c r="A329" s="98"/>
      <c r="B329" s="28" t="s">
        <v>12</v>
      </c>
      <c r="C329" s="29"/>
      <c r="D329" s="113">
        <f>SUM(D318:D328)</f>
        <v>0</v>
      </c>
      <c r="E329" s="114">
        <f>SUM(E318:E328)</f>
        <v>0</v>
      </c>
      <c r="F329" s="112"/>
    </row>
    <row r="330" spans="1:11" s="1" customFormat="1">
      <c r="A330" s="25"/>
      <c r="B330" s="26"/>
      <c r="C330" s="5"/>
      <c r="D330" s="116"/>
      <c r="E330" s="117"/>
      <c r="F330" s="120"/>
    </row>
    <row r="331" spans="1:11" s="1" customFormat="1" ht="16">
      <c r="A331" s="25"/>
      <c r="B331" s="30"/>
      <c r="C331" s="4"/>
      <c r="D331" s="116"/>
      <c r="E331" s="117"/>
      <c r="F331" s="117"/>
    </row>
    <row r="332" spans="1:11" ht="18" customHeight="1">
      <c r="A332" s="206">
        <f>'Chart of Accounts'!A50</f>
        <v>5027</v>
      </c>
      <c r="B332" s="206" t="str">
        <f>'Chart of Accounts'!B50</f>
        <v>Expense 27</v>
      </c>
      <c r="C332" s="5"/>
      <c r="D332" s="116"/>
      <c r="E332" s="117"/>
      <c r="F332" s="120"/>
    </row>
    <row r="333" spans="1:11" ht="18" customHeight="1">
      <c r="A333" s="207"/>
      <c r="B333" s="66" t="s">
        <v>11</v>
      </c>
      <c r="C333" s="21"/>
      <c r="D333" s="121"/>
      <c r="E333" s="122"/>
      <c r="F333" s="123">
        <f>F328</f>
        <v>0</v>
      </c>
    </row>
    <row r="334" spans="1:11" ht="12.75" customHeight="1">
      <c r="A334" s="208"/>
      <c r="B334" s="142"/>
      <c r="C334" s="139"/>
      <c r="D334" s="140"/>
      <c r="E334" s="143"/>
      <c r="F334" s="112">
        <f>E334-D334+F333</f>
        <v>0</v>
      </c>
    </row>
    <row r="335" spans="1:11" ht="12.75" customHeight="1">
      <c r="A335" s="208"/>
      <c r="B335" s="142"/>
      <c r="C335" s="139"/>
      <c r="D335" s="140"/>
      <c r="E335" s="143"/>
      <c r="F335" s="112">
        <f>E335-D335+F334</f>
        <v>0</v>
      </c>
    </row>
    <row r="336" spans="1:11" ht="12.75" customHeight="1">
      <c r="A336" s="208"/>
      <c r="B336" s="142"/>
      <c r="C336" s="139"/>
      <c r="D336" s="140"/>
      <c r="E336" s="141"/>
      <c r="F336" s="112">
        <f>E336-D336+F335</f>
        <v>0</v>
      </c>
      <c r="K336" s="180"/>
    </row>
    <row r="337" spans="1:6" ht="12.75" customHeight="1">
      <c r="A337" s="208"/>
      <c r="B337" s="142"/>
      <c r="C337" s="139"/>
      <c r="D337" s="140"/>
      <c r="E337" s="141"/>
      <c r="F337" s="112">
        <f>E337-D337+F336</f>
        <v>0</v>
      </c>
    </row>
    <row r="338" spans="1:6" s="1" customFormat="1">
      <c r="A338" s="209"/>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N52"/>
  <sheetViews>
    <sheetView workbookViewId="0">
      <selection activeCell="B6" sqref="B6"/>
    </sheetView>
  </sheetViews>
  <sheetFormatPr baseColWidth="10" defaultColWidth="8.83203125" defaultRowHeight="13"/>
  <cols>
    <col min="1" max="1" width="11.33203125" customWidth="1"/>
    <col min="2" max="2" width="54.83203125" customWidth="1"/>
    <col min="3" max="3" width="8.5" bestFit="1" customWidth="1"/>
    <col min="4" max="4" width="9.33203125" bestFit="1" customWidth="1"/>
    <col min="5" max="5" width="6.83203125" bestFit="1" customWidth="1"/>
    <col min="6" max="6" width="5.33203125" bestFit="1" customWidth="1"/>
    <col min="7" max="7" width="5" bestFit="1" customWidth="1"/>
    <col min="8" max="8" width="5.6640625" bestFit="1" customWidth="1"/>
    <col min="9" max="9" width="4.83203125" bestFit="1" customWidth="1"/>
    <col min="10" max="10" width="7.5" bestFit="1" customWidth="1"/>
    <col min="11" max="11" width="11.1640625" bestFit="1" customWidth="1"/>
    <col min="12" max="12" width="8.33203125" bestFit="1" customWidth="1"/>
    <col min="13" max="13" width="10.6640625" bestFit="1" customWidth="1"/>
    <col min="14" max="14" width="11.83203125" bestFit="1" customWidth="1"/>
  </cols>
  <sheetData>
    <row r="2" spans="1:14" ht="32" customHeight="1">
      <c r="B2" s="290" t="s">
        <v>107</v>
      </c>
      <c r="C2" s="316" t="s">
        <v>19</v>
      </c>
      <c r="D2" s="316" t="s">
        <v>20</v>
      </c>
      <c r="E2" s="316" t="s">
        <v>21</v>
      </c>
      <c r="F2" s="316" t="s">
        <v>22</v>
      </c>
      <c r="G2" s="316" t="s">
        <v>23</v>
      </c>
      <c r="H2" s="316" t="s">
        <v>24</v>
      </c>
      <c r="I2" s="316" t="s">
        <v>25</v>
      </c>
      <c r="J2" s="316" t="s">
        <v>26</v>
      </c>
      <c r="K2" s="316" t="s">
        <v>27</v>
      </c>
      <c r="L2" s="316" t="s">
        <v>28</v>
      </c>
      <c r="M2" s="316" t="s">
        <v>29</v>
      </c>
      <c r="N2" s="316" t="s">
        <v>30</v>
      </c>
    </row>
    <row r="3" spans="1:14" ht="14" thickBot="1"/>
    <row r="4" spans="1:14" ht="33">
      <c r="A4" s="328" t="s">
        <v>56</v>
      </c>
      <c r="B4" s="329"/>
      <c r="D4" s="327"/>
    </row>
    <row r="5" spans="1:14" ht="25">
      <c r="A5" s="330" t="s">
        <v>35</v>
      </c>
      <c r="B5" s="331"/>
    </row>
    <row r="6" spans="1:14" ht="17" thickBot="1">
      <c r="A6" s="255">
        <v>2023</v>
      </c>
      <c r="B6" s="256"/>
    </row>
    <row r="7" spans="1:14" ht="28">
      <c r="A7" s="253" t="s">
        <v>32</v>
      </c>
      <c r="B7" s="254" t="s">
        <v>33</v>
      </c>
    </row>
    <row r="8" spans="1:14">
      <c r="A8" s="59"/>
      <c r="B8" s="60" t="s">
        <v>34</v>
      </c>
    </row>
    <row r="9" spans="1:14" ht="14">
      <c r="A9" s="72">
        <v>4001</v>
      </c>
      <c r="B9" s="73" t="s">
        <v>63</v>
      </c>
    </row>
    <row r="10" spans="1:14" ht="14">
      <c r="A10" s="72">
        <v>4002</v>
      </c>
      <c r="B10" s="73" t="s">
        <v>64</v>
      </c>
    </row>
    <row r="11" spans="1:14" ht="14">
      <c r="A11" s="72">
        <v>4003</v>
      </c>
      <c r="B11" s="73" t="s">
        <v>65</v>
      </c>
    </row>
    <row r="12" spans="1:14" ht="14">
      <c r="A12" s="72">
        <v>4004</v>
      </c>
      <c r="B12" s="73" t="s">
        <v>66</v>
      </c>
    </row>
    <row r="13" spans="1:14" ht="14">
      <c r="A13" s="72">
        <v>4005</v>
      </c>
      <c r="B13" s="73" t="s">
        <v>67</v>
      </c>
    </row>
    <row r="14" spans="1:14" ht="14">
      <c r="A14" s="72">
        <v>4006</v>
      </c>
      <c r="B14" s="73" t="s">
        <v>68</v>
      </c>
    </row>
    <row r="15" spans="1:14" ht="14">
      <c r="A15" s="72">
        <v>4007</v>
      </c>
      <c r="B15" s="73" t="s">
        <v>69</v>
      </c>
    </row>
    <row r="16" spans="1:14" ht="14">
      <c r="A16" s="72">
        <v>4008</v>
      </c>
      <c r="B16" s="73" t="s">
        <v>70</v>
      </c>
    </row>
    <row r="17" spans="1:2" ht="14">
      <c r="A17" s="72">
        <v>4009</v>
      </c>
      <c r="B17" s="73" t="s">
        <v>71</v>
      </c>
    </row>
    <row r="18" spans="1:2" ht="15">
      <c r="A18" s="72"/>
      <c r="B18" s="62"/>
    </row>
    <row r="19" spans="1:2" ht="14">
      <c r="A19" s="72"/>
      <c r="B19" s="205" t="s">
        <v>31</v>
      </c>
    </row>
    <row r="20" spans="1:2" ht="14">
      <c r="A20" s="72"/>
      <c r="B20" s="203" t="s">
        <v>72</v>
      </c>
    </row>
    <row r="21" spans="1:2" ht="14">
      <c r="A21" s="72">
        <v>5001</v>
      </c>
      <c r="B21" s="73" t="s">
        <v>73</v>
      </c>
    </row>
    <row r="22" spans="1:2" ht="14">
      <c r="A22" s="72">
        <v>5002</v>
      </c>
      <c r="B22" s="73" t="s">
        <v>74</v>
      </c>
    </row>
    <row r="23" spans="1:2" ht="14">
      <c r="A23" s="72">
        <v>5003</v>
      </c>
      <c r="B23" s="73" t="s">
        <v>75</v>
      </c>
    </row>
    <row r="24" spans="1:2" ht="14">
      <c r="A24" s="72">
        <v>5004</v>
      </c>
      <c r="B24" s="73" t="s">
        <v>76</v>
      </c>
    </row>
    <row r="25" spans="1:2" ht="14">
      <c r="A25" s="72">
        <v>5005</v>
      </c>
      <c r="B25" s="73" t="s">
        <v>77</v>
      </c>
    </row>
    <row r="26" spans="1:2" ht="14">
      <c r="A26" s="72">
        <v>5006</v>
      </c>
      <c r="B26" s="73" t="s">
        <v>78</v>
      </c>
    </row>
    <row r="27" spans="1:2" ht="14">
      <c r="A27" s="72">
        <v>5007</v>
      </c>
      <c r="B27" s="73" t="s">
        <v>79</v>
      </c>
    </row>
    <row r="28" spans="1:2" ht="14">
      <c r="A28" s="72">
        <v>5008</v>
      </c>
      <c r="B28" s="73" t="s">
        <v>80</v>
      </c>
    </row>
    <row r="29" spans="1:2" ht="14">
      <c r="A29" s="72">
        <v>5009</v>
      </c>
      <c r="B29" s="73" t="s">
        <v>81</v>
      </c>
    </row>
    <row r="30" spans="1:2" ht="14">
      <c r="A30" s="72"/>
      <c r="B30" s="202" t="s">
        <v>82</v>
      </c>
    </row>
    <row r="31" spans="1:2" ht="14">
      <c r="A31" s="72">
        <v>5010</v>
      </c>
      <c r="B31" s="73" t="s">
        <v>83</v>
      </c>
    </row>
    <row r="32" spans="1:2" ht="14">
      <c r="A32" s="72">
        <v>5011</v>
      </c>
      <c r="B32" s="73" t="s">
        <v>84</v>
      </c>
    </row>
    <row r="33" spans="1:2" ht="14">
      <c r="A33" s="72">
        <v>5012</v>
      </c>
      <c r="B33" s="73" t="s">
        <v>85</v>
      </c>
    </row>
    <row r="34" spans="1:2" ht="14">
      <c r="A34" s="72">
        <v>5013</v>
      </c>
      <c r="B34" s="73" t="s">
        <v>86</v>
      </c>
    </row>
    <row r="35" spans="1:2" ht="14">
      <c r="A35" s="72"/>
      <c r="B35" s="202" t="s">
        <v>87</v>
      </c>
    </row>
    <row r="36" spans="1:2" ht="14">
      <c r="A36" s="72">
        <v>5014</v>
      </c>
      <c r="B36" s="73" t="s">
        <v>88</v>
      </c>
    </row>
    <row r="37" spans="1:2" ht="14">
      <c r="A37" s="72">
        <v>5015</v>
      </c>
      <c r="B37" s="73" t="s">
        <v>89</v>
      </c>
    </row>
    <row r="38" spans="1:2" ht="14">
      <c r="A38" s="72">
        <v>5016</v>
      </c>
      <c r="B38" s="73" t="s">
        <v>90</v>
      </c>
    </row>
    <row r="39" spans="1:2" ht="14">
      <c r="A39" s="72">
        <v>5017</v>
      </c>
      <c r="B39" s="73" t="s">
        <v>91</v>
      </c>
    </row>
    <row r="40" spans="1:2" ht="14">
      <c r="A40" s="72"/>
      <c r="B40" s="202" t="s">
        <v>92</v>
      </c>
    </row>
    <row r="41" spans="1:2" ht="14">
      <c r="A41" s="72">
        <v>5018</v>
      </c>
      <c r="B41" s="73" t="s">
        <v>93</v>
      </c>
    </row>
    <row r="42" spans="1:2" ht="14">
      <c r="A42" s="72">
        <v>5019</v>
      </c>
      <c r="B42" s="73" t="s">
        <v>94</v>
      </c>
    </row>
    <row r="43" spans="1:2" ht="14">
      <c r="A43" s="72">
        <v>5020</v>
      </c>
      <c r="B43" s="73" t="s">
        <v>95</v>
      </c>
    </row>
    <row r="44" spans="1:2" ht="14">
      <c r="A44" s="72">
        <v>5021</v>
      </c>
      <c r="B44" s="73" t="s">
        <v>96</v>
      </c>
    </row>
    <row r="45" spans="1:2" ht="14">
      <c r="A45" s="72">
        <v>5022</v>
      </c>
      <c r="B45" s="73" t="s">
        <v>97</v>
      </c>
    </row>
    <row r="46" spans="1:2" ht="14">
      <c r="A46" s="72">
        <v>5023</v>
      </c>
      <c r="B46" s="73" t="s">
        <v>98</v>
      </c>
    </row>
    <row r="47" spans="1:2" ht="14">
      <c r="A47" s="72">
        <v>5024</v>
      </c>
      <c r="B47" s="73" t="s">
        <v>99</v>
      </c>
    </row>
    <row r="48" spans="1:2" ht="14">
      <c r="A48" s="72">
        <v>5025</v>
      </c>
      <c r="B48" s="73" t="s">
        <v>100</v>
      </c>
    </row>
    <row r="49" spans="1:2" ht="14">
      <c r="A49" s="72">
        <v>5026</v>
      </c>
      <c r="B49" s="73" t="s">
        <v>101</v>
      </c>
    </row>
    <row r="50" spans="1:2" ht="14">
      <c r="A50" s="72">
        <v>5027</v>
      </c>
      <c r="B50" s="73" t="s">
        <v>102</v>
      </c>
    </row>
    <row r="51" spans="1:2" ht="15" thickBot="1">
      <c r="A51" s="74">
        <v>5028</v>
      </c>
      <c r="B51" s="73" t="s">
        <v>103</v>
      </c>
    </row>
    <row r="52" spans="1:2" ht="14" thickTop="1"/>
  </sheetData>
  <mergeCells count="2">
    <mergeCell ref="A4:B4"/>
    <mergeCell ref="A5:B5"/>
  </mergeCell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499984740745262"/>
    <pageSetUpPr fitToPage="1"/>
  </sheetPr>
  <dimension ref="A2:G60"/>
  <sheetViews>
    <sheetView workbookViewId="0">
      <selection sqref="A1:XFD1048576"/>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22"/>
      <c r="B4" s="322"/>
      <c r="C4" s="322" t="str">
        <f>'Chart of Accounts'!I2</f>
        <v>July</v>
      </c>
      <c r="D4" s="293"/>
      <c r="E4" s="292">
        <f>'Chart of Accounts'!A6</f>
        <v>2023</v>
      </c>
      <c r="F4" s="293"/>
      <c r="G4" s="293"/>
    </row>
    <row r="8" spans="1:7" ht="18">
      <c r="B8" s="8" t="s">
        <v>15</v>
      </c>
      <c r="C8" s="11"/>
      <c r="D8" s="11"/>
      <c r="E8" s="101"/>
      <c r="G8" s="324">
        <f>'SOA MO 6'!G55</f>
        <v>0</v>
      </c>
    </row>
    <row r="9" spans="1:7" ht="18">
      <c r="C9" s="11"/>
      <c r="D9" s="11"/>
      <c r="E9" s="291"/>
    </row>
    <row r="10" spans="1:7" ht="18">
      <c r="B10" s="8" t="s">
        <v>0</v>
      </c>
      <c r="D10" s="8"/>
      <c r="E10" s="296"/>
    </row>
    <row r="11" spans="1:7" ht="14">
      <c r="B11" s="297">
        <f>'Chart of Accounts'!A9</f>
        <v>4001</v>
      </c>
      <c r="C11" s="297" t="str">
        <f>'Chart of Accounts'!B9</f>
        <v>Income 1</v>
      </c>
      <c r="D11" s="298"/>
      <c r="E11" s="299">
        <f>'GL-MO 7'!E15-'GL-MO 7'!D15</f>
        <v>0</v>
      </c>
      <c r="F11" s="298"/>
      <c r="G11" s="298"/>
    </row>
    <row r="12" spans="1:7" ht="14">
      <c r="B12" s="297">
        <f>'Chart of Accounts'!A10</f>
        <v>4002</v>
      </c>
      <c r="C12" s="297" t="str">
        <f>'Chart of Accounts'!B10</f>
        <v>Income 2</v>
      </c>
      <c r="D12" s="298"/>
      <c r="E12" s="299">
        <f>'GL-MO 7'!E24-'GL-MO 7'!D24</f>
        <v>0</v>
      </c>
      <c r="F12" s="298"/>
      <c r="G12" s="298"/>
    </row>
    <row r="13" spans="1:7" ht="14">
      <c r="B13" s="297">
        <f>'Chart of Accounts'!A11</f>
        <v>4003</v>
      </c>
      <c r="C13" s="297" t="str">
        <f>'Chart of Accounts'!B11</f>
        <v>Income 3</v>
      </c>
      <c r="D13" s="298"/>
      <c r="E13" s="299">
        <f>'GL-MO 7'!E33-'GL-MO 7'!D33</f>
        <v>0</v>
      </c>
      <c r="F13" s="298"/>
      <c r="G13" s="298"/>
    </row>
    <row r="14" spans="1:7" ht="14">
      <c r="B14" s="297">
        <f>'Chart of Accounts'!A12</f>
        <v>4004</v>
      </c>
      <c r="C14" s="297" t="str">
        <f>'Chart of Accounts'!B12</f>
        <v>Income 4</v>
      </c>
      <c r="D14" s="298"/>
      <c r="E14" s="299">
        <f>'GL-MO 7'!E42-'GL-MO 7'!D42</f>
        <v>0</v>
      </c>
      <c r="F14" s="298"/>
      <c r="G14" s="298"/>
    </row>
    <row r="15" spans="1:7" ht="14">
      <c r="B15" s="297">
        <f>'Chart of Accounts'!A13</f>
        <v>4005</v>
      </c>
      <c r="C15" s="297" t="str">
        <f>'Chart of Accounts'!B13</f>
        <v>Income 5</v>
      </c>
      <c r="D15" s="298"/>
      <c r="E15" s="299">
        <f>'GL-MO 7'!E51-'GL-MO 7'!D51</f>
        <v>0</v>
      </c>
      <c r="F15" s="298"/>
      <c r="G15" s="298"/>
    </row>
    <row r="16" spans="1:7" ht="14">
      <c r="B16" s="297">
        <f>'Chart of Accounts'!A14</f>
        <v>4006</v>
      </c>
      <c r="C16" s="297" t="str">
        <f>'Chart of Accounts'!B14</f>
        <v>Income 6</v>
      </c>
      <c r="D16" s="298"/>
      <c r="E16" s="299">
        <f>'GL-MO 7'!E60-'GL-MO 7'!D60</f>
        <v>0</v>
      </c>
      <c r="F16" s="298"/>
      <c r="G16" s="298"/>
    </row>
    <row r="17" spans="2:7" ht="14">
      <c r="B17" s="297">
        <f>'Chart of Accounts'!A15</f>
        <v>4007</v>
      </c>
      <c r="C17" s="297" t="str">
        <f>'Chart of Accounts'!B15</f>
        <v>Income 7</v>
      </c>
      <c r="D17" s="298"/>
      <c r="E17" s="299">
        <f>'GL-MO 7'!E69-'GL-MO 7'!D69</f>
        <v>0</v>
      </c>
      <c r="F17" s="298"/>
      <c r="G17" s="298"/>
    </row>
    <row r="18" spans="2:7" ht="14">
      <c r="B18" s="297">
        <f>'Chart of Accounts'!A16</f>
        <v>4008</v>
      </c>
      <c r="C18" s="297" t="str">
        <f>'Chart of Accounts'!B16</f>
        <v>Income 8</v>
      </c>
      <c r="D18" s="298"/>
      <c r="E18" s="299">
        <f>'GL-MO 7'!E78-'GL-MO 7'!D78</f>
        <v>0</v>
      </c>
      <c r="F18" s="298"/>
      <c r="G18" s="298"/>
    </row>
    <row r="19" spans="2:7" ht="14">
      <c r="B19" s="297">
        <f>'Chart of Accounts'!A17</f>
        <v>4009</v>
      </c>
      <c r="C19" s="297" t="str">
        <f>'Chart of Accounts'!B17</f>
        <v>Income 9</v>
      </c>
      <c r="D19" s="298"/>
      <c r="E19" s="299">
        <f>'GL-MO 7'!E87-'GL-MO 7'!D87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7'!D97-'GL-MO 7'!E97</f>
        <v>0</v>
      </c>
      <c r="G23" s="307"/>
    </row>
    <row r="24" spans="2:7" ht="14">
      <c r="B24" s="298">
        <f>'Chart of Accounts'!A22</f>
        <v>5002</v>
      </c>
      <c r="C24" s="298" t="str">
        <f>'Chart of Accounts'!B22</f>
        <v>Expense 2</v>
      </c>
      <c r="D24" s="308"/>
      <c r="E24" s="299">
        <f>'GL-MO 7'!D106-'GL-MO 7'!E106</f>
        <v>0</v>
      </c>
      <c r="G24" s="307"/>
    </row>
    <row r="25" spans="2:7" ht="14">
      <c r="B25" s="298">
        <f>'Chart of Accounts'!A23</f>
        <v>5003</v>
      </c>
      <c r="C25" s="298" t="str">
        <f>'Chart of Accounts'!B23</f>
        <v>Expense 3</v>
      </c>
      <c r="D25" s="308"/>
      <c r="E25" s="299">
        <f>'GL-MO 7'!D115-'GL-MO 7'!E115</f>
        <v>0</v>
      </c>
      <c r="G25" s="307"/>
    </row>
    <row r="26" spans="2:7" ht="14">
      <c r="B26" s="298">
        <f>'Chart of Accounts'!A24</f>
        <v>5004</v>
      </c>
      <c r="C26" s="298" t="str">
        <f>'Chart of Accounts'!B24</f>
        <v>Expense 4</v>
      </c>
      <c r="D26" s="308"/>
      <c r="E26" s="299">
        <f>'GL-MO 7'!D124-'GL-MO 7'!E124</f>
        <v>0</v>
      </c>
      <c r="G26" s="307"/>
    </row>
    <row r="27" spans="2:7" ht="14">
      <c r="B27" s="298">
        <f>'Chart of Accounts'!A25</f>
        <v>5005</v>
      </c>
      <c r="C27" s="298" t="str">
        <f>'Chart of Accounts'!B25</f>
        <v>Expense 5</v>
      </c>
      <c r="D27" s="308"/>
      <c r="E27" s="299">
        <f>'GL-MO 7'!D133-'GL-MO 7'!E133</f>
        <v>0</v>
      </c>
      <c r="G27" s="307"/>
    </row>
    <row r="28" spans="2:7" ht="14">
      <c r="B28" s="298">
        <f>'Chart of Accounts'!A26</f>
        <v>5006</v>
      </c>
      <c r="C28" s="298" t="str">
        <f>'Chart of Accounts'!B26</f>
        <v>Expense 6</v>
      </c>
      <c r="D28" s="308"/>
      <c r="E28" s="299">
        <f>'GL-MO 7'!D142-'GL-MO 7'!E142</f>
        <v>0</v>
      </c>
      <c r="G28" s="307"/>
    </row>
    <row r="29" spans="2:7" ht="14">
      <c r="B29" s="298">
        <f>'Chart of Accounts'!A27</f>
        <v>5007</v>
      </c>
      <c r="C29" s="298" t="str">
        <f>'Chart of Accounts'!B27</f>
        <v>Expense 7</v>
      </c>
      <c r="D29" s="308"/>
      <c r="E29" s="299">
        <f>'GL-MO 7'!D151-'GL-MO 7'!E151</f>
        <v>0</v>
      </c>
      <c r="G29" s="307"/>
    </row>
    <row r="30" spans="2:7" ht="14">
      <c r="B30" s="298">
        <f>'Chart of Accounts'!A28</f>
        <v>5008</v>
      </c>
      <c r="C30" s="298" t="str">
        <f>'Chart of Accounts'!B28</f>
        <v>Expense 8</v>
      </c>
      <c r="D30" s="308"/>
      <c r="E30" s="299">
        <f>'GL-MO 7'!D160-'GL-MO 7'!E160</f>
        <v>0</v>
      </c>
      <c r="G30" s="307"/>
    </row>
    <row r="31" spans="2:7" ht="14">
      <c r="B31" s="298">
        <f>'Chart of Accounts'!A29</f>
        <v>5009</v>
      </c>
      <c r="C31" s="298" t="str">
        <f>'Chart of Accounts'!B29</f>
        <v>Expense 9</v>
      </c>
      <c r="D31" s="308"/>
      <c r="E31" s="299">
        <f>'GL-MO 7'!D169-'GL-MO 7'!E169</f>
        <v>0</v>
      </c>
      <c r="G31" s="307"/>
    </row>
    <row r="32" spans="2:7" ht="14">
      <c r="B32" s="298">
        <f>'Chart of Accounts'!A31</f>
        <v>5010</v>
      </c>
      <c r="C32" s="298" t="str">
        <f>'Chart of Accounts'!B31</f>
        <v>Expense 10</v>
      </c>
      <c r="D32" s="308"/>
      <c r="E32" s="299">
        <f>'GL-MO 7'!D178-'GL-MO 7'!E178</f>
        <v>0</v>
      </c>
      <c r="G32" s="307"/>
    </row>
    <row r="33" spans="2:7" ht="14">
      <c r="B33" s="298">
        <f>'Chart of Accounts'!A32</f>
        <v>5011</v>
      </c>
      <c r="C33" s="298" t="str">
        <f>'Chart of Accounts'!B32</f>
        <v>Expense 11</v>
      </c>
      <c r="D33" s="308"/>
      <c r="E33" s="299">
        <f>'GL-MO 7'!D187-'GL-MO 7'!E187</f>
        <v>0</v>
      </c>
      <c r="G33" s="307"/>
    </row>
    <row r="34" spans="2:7" ht="14">
      <c r="B34" s="298">
        <f>'Chart of Accounts'!A33</f>
        <v>5012</v>
      </c>
      <c r="C34" s="298" t="str">
        <f>'Chart of Accounts'!B33</f>
        <v>Expense 12</v>
      </c>
      <c r="D34" s="308"/>
      <c r="E34" s="299">
        <f>'GL-MO 7'!D196-'GL-MO 7'!E196</f>
        <v>0</v>
      </c>
      <c r="G34" s="307"/>
    </row>
    <row r="35" spans="2:7" ht="14">
      <c r="B35" s="298">
        <f>'Chart of Accounts'!A34</f>
        <v>5013</v>
      </c>
      <c r="C35" s="298" t="str">
        <f>'Chart of Accounts'!B34</f>
        <v>Expense 13</v>
      </c>
      <c r="D35" s="308"/>
      <c r="E35" s="299">
        <f>'GL-MO 7'!D205-'GL-MO 7'!E205</f>
        <v>0</v>
      </c>
      <c r="G35" s="307"/>
    </row>
    <row r="36" spans="2:7" ht="14">
      <c r="B36" s="298">
        <f>'Chart of Accounts'!A36</f>
        <v>5014</v>
      </c>
      <c r="C36" s="298" t="str">
        <f>'Chart of Accounts'!B36</f>
        <v>Expense 14</v>
      </c>
      <c r="D36" s="308"/>
      <c r="E36" s="299">
        <f>'GL-MO 7'!D214-'GL-MO 7'!E214</f>
        <v>0</v>
      </c>
      <c r="G36" s="307"/>
    </row>
    <row r="37" spans="2:7" ht="14">
      <c r="B37" s="298">
        <f>'Chart of Accounts'!A37</f>
        <v>5015</v>
      </c>
      <c r="C37" s="298" t="str">
        <f>'Chart of Accounts'!B37</f>
        <v>Expense 15</v>
      </c>
      <c r="D37" s="308"/>
      <c r="E37" s="299">
        <f>'GL-MO 7'!D223-'GL-MO 7'!E223</f>
        <v>0</v>
      </c>
      <c r="G37" s="307"/>
    </row>
    <row r="38" spans="2:7" ht="14">
      <c r="B38" s="298">
        <f>'Chart of Accounts'!A38</f>
        <v>5016</v>
      </c>
      <c r="C38" s="298" t="str">
        <f>'Chart of Accounts'!B38</f>
        <v>Expense 16</v>
      </c>
      <c r="D38" s="308"/>
      <c r="E38" s="299">
        <f>'GL-MO 7'!D232-'GL-MO 7'!E232</f>
        <v>0</v>
      </c>
      <c r="G38" s="307"/>
    </row>
    <row r="39" spans="2:7" ht="14">
      <c r="B39" s="298">
        <f>'Chart of Accounts'!A39</f>
        <v>5017</v>
      </c>
      <c r="C39" s="298" t="str">
        <f>'Chart of Accounts'!B39</f>
        <v>Expense 17</v>
      </c>
      <c r="D39" s="308"/>
      <c r="E39" s="299">
        <f>'GL-MO 7'!D241-'GL-MO 7'!E241</f>
        <v>0</v>
      </c>
      <c r="G39" s="307"/>
    </row>
    <row r="40" spans="2:7" ht="14">
      <c r="B40" s="298">
        <f>'Chart of Accounts'!A41</f>
        <v>5018</v>
      </c>
      <c r="C40" s="298" t="str">
        <f>'Chart of Accounts'!B41</f>
        <v>Expense 18</v>
      </c>
      <c r="D40" s="308"/>
      <c r="E40" s="299">
        <f>'GL-MO 7'!D250-'GL-MO 7'!E250</f>
        <v>0</v>
      </c>
      <c r="G40" s="307"/>
    </row>
    <row r="41" spans="2:7" ht="14">
      <c r="B41" s="298">
        <f>'Chart of Accounts'!A42</f>
        <v>5019</v>
      </c>
      <c r="C41" s="298" t="str">
        <f>'Chart of Accounts'!B42</f>
        <v>Expense 19</v>
      </c>
      <c r="D41" s="308"/>
      <c r="E41" s="299">
        <f>'GL-MO 7'!D259-'GL-MO 7'!E259</f>
        <v>0</v>
      </c>
      <c r="G41" s="307"/>
    </row>
    <row r="42" spans="2:7" ht="14">
      <c r="B42" s="298">
        <f>'Chart of Accounts'!A43</f>
        <v>5020</v>
      </c>
      <c r="C42" s="298" t="str">
        <f>'Chart of Accounts'!B43</f>
        <v>Expense 20</v>
      </c>
      <c r="D42" s="308"/>
      <c r="E42" s="299">
        <f>'GL-MO 7'!D268-'GL-MO 7'!E268</f>
        <v>0</v>
      </c>
      <c r="G42" s="307"/>
    </row>
    <row r="43" spans="2:7" ht="14">
      <c r="B43" s="298">
        <f>'Chart of Accounts'!A44</f>
        <v>5021</v>
      </c>
      <c r="C43" s="298" t="str">
        <f>'Chart of Accounts'!B44</f>
        <v>Expense 21</v>
      </c>
      <c r="D43" s="308"/>
      <c r="E43" s="299">
        <f>'GL-MO 7'!D277-'GL-MO 7'!E277</f>
        <v>0</v>
      </c>
      <c r="G43" s="307"/>
    </row>
    <row r="44" spans="2:7" ht="14">
      <c r="B44" s="298">
        <f>'Chart of Accounts'!A45</f>
        <v>5022</v>
      </c>
      <c r="C44" s="298" t="str">
        <f>'Chart of Accounts'!B45</f>
        <v>Expense 22</v>
      </c>
      <c r="D44" s="308"/>
      <c r="E44" s="299">
        <f>'GL-MO 7'!D286-'GL-MO 7'!E286</f>
        <v>0</v>
      </c>
      <c r="G44" s="307"/>
    </row>
    <row r="45" spans="2:7" ht="14">
      <c r="B45" s="298">
        <f>'Chart of Accounts'!A46</f>
        <v>5023</v>
      </c>
      <c r="C45" s="298" t="str">
        <f>'Chart of Accounts'!B46</f>
        <v>Expense 23</v>
      </c>
      <c r="D45" s="308"/>
      <c r="E45" s="299">
        <f>'GL-MO 7'!D295-'GL-MO 7'!E295</f>
        <v>0</v>
      </c>
      <c r="G45" s="307"/>
    </row>
    <row r="46" spans="2:7" ht="14">
      <c r="B46" s="298">
        <f>'Chart of Accounts'!A47</f>
        <v>5024</v>
      </c>
      <c r="C46" s="298" t="str">
        <f>'Chart of Accounts'!B47</f>
        <v>Expense 24</v>
      </c>
      <c r="D46" s="308"/>
      <c r="E46" s="299">
        <f>'GL-MO 7'!D304-'GL-MO 7'!E304</f>
        <v>0</v>
      </c>
      <c r="G46" s="307"/>
    </row>
    <row r="47" spans="2:7" ht="14">
      <c r="B47" s="298">
        <f>'Chart of Accounts'!A48</f>
        <v>5025</v>
      </c>
      <c r="C47" s="298" t="str">
        <f>'Chart of Accounts'!B48</f>
        <v>Expense 25</v>
      </c>
      <c r="D47" s="308"/>
      <c r="E47" s="299">
        <f>'GL-MO 7'!D313-'GL-MO 7'!E313</f>
        <v>0</v>
      </c>
      <c r="G47" s="307"/>
    </row>
    <row r="48" spans="2:7" ht="14">
      <c r="B48" s="298">
        <f>'Chart of Accounts'!A49</f>
        <v>5026</v>
      </c>
      <c r="C48" s="298" t="str">
        <f>'Chart of Accounts'!B49</f>
        <v>Expense 26</v>
      </c>
      <c r="D48" s="308"/>
      <c r="E48" s="299">
        <f>'GL-MO 7'!D329-'GL-MO 7'!E329</f>
        <v>0</v>
      </c>
      <c r="G48" s="307"/>
    </row>
    <row r="49" spans="2:7" ht="14">
      <c r="B49" s="298">
        <f>'Chart of Accounts'!A50</f>
        <v>5027</v>
      </c>
      <c r="C49" s="298" t="str">
        <f>'Chart of Accounts'!B50</f>
        <v>Expense 27</v>
      </c>
      <c r="D49" s="308"/>
      <c r="E49" s="299">
        <f>'GL-MO 7'!D338-'GL-MO 7'!E338</f>
        <v>0</v>
      </c>
      <c r="G49" s="307"/>
    </row>
    <row r="50" spans="2:7" ht="14">
      <c r="B50" s="298">
        <f>'Chart of Accounts'!A51</f>
        <v>5028</v>
      </c>
      <c r="C50" s="298" t="str">
        <f>'Chart of Accounts'!B51</f>
        <v>Expense 28</v>
      </c>
      <c r="D50" s="308"/>
      <c r="E50" s="299">
        <f>'GL-MO 7'!D347-'GL-MO 7'!E347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pageSetUpPr fitToPage="1"/>
  </sheetPr>
  <dimension ref="A1:F385"/>
  <sheetViews>
    <sheetView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Accounts'!J2</f>
        <v>August</v>
      </c>
      <c r="B3" s="358"/>
      <c r="C3" s="358"/>
      <c r="D3" s="228">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'GL-MO 7'!F353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181"/>
      <c r="B115" s="176" t="s">
        <v>12</v>
      </c>
      <c r="C115" s="177"/>
      <c r="D115" s="178">
        <f>SUM(D111:D114)</f>
        <v>0</v>
      </c>
      <c r="E115" s="179">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86">
        <f>'Chart of Accounts'!A34</f>
        <v>5013</v>
      </c>
      <c r="B199" s="86" t="str">
        <f>'Chart of Accounts'!B34</f>
        <v>Expense 13</v>
      </c>
      <c r="C199" s="5"/>
      <c r="D199" s="116"/>
      <c r="E199" s="117"/>
      <c r="F199" s="120"/>
    </row>
    <row r="200" spans="1:6" s="1" customFormat="1">
      <c r="A200" s="87"/>
      <c r="B200" s="66" t="s">
        <v>11</v>
      </c>
      <c r="C200" s="21"/>
      <c r="D200" s="121"/>
      <c r="E200" s="122"/>
      <c r="F200" s="123">
        <f>F195</f>
        <v>0</v>
      </c>
    </row>
    <row r="201" spans="1:6" s="1" customFormat="1">
      <c r="A201" s="147"/>
      <c r="B201" s="142"/>
      <c r="C201" s="139"/>
      <c r="D201" s="140"/>
      <c r="E201" s="143"/>
      <c r="F201" s="112">
        <f>E201-D201+F200</f>
        <v>0</v>
      </c>
    </row>
    <row r="202" spans="1:6" s="1" customFormat="1">
      <c r="A202" s="147"/>
      <c r="B202" s="142"/>
      <c r="C202" s="139"/>
      <c r="D202" s="140"/>
      <c r="E202" s="143"/>
      <c r="F202" s="112">
        <f>E202-D202+F201</f>
        <v>0</v>
      </c>
    </row>
    <row r="203" spans="1:6" s="1" customFormat="1">
      <c r="A203" s="147"/>
      <c r="B203" s="142"/>
      <c r="C203" s="139"/>
      <c r="D203" s="140"/>
      <c r="E203" s="141"/>
      <c r="F203" s="112">
        <f>E203-D203+F202</f>
        <v>0</v>
      </c>
    </row>
    <row r="204" spans="1:6" s="1" customFormat="1">
      <c r="A204" s="147"/>
      <c r="B204" s="142"/>
      <c r="C204" s="139"/>
      <c r="D204" s="140"/>
      <c r="E204" s="141"/>
      <c r="F204" s="112">
        <f>E204-D204+F203</f>
        <v>0</v>
      </c>
    </row>
    <row r="205" spans="1:6" s="1" customFormat="1">
      <c r="A205" s="88"/>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6">
        <f>'Chart of Accounts'!A41</f>
        <v>5018</v>
      </c>
      <c r="B244" s="86" t="str">
        <f>'Chart of Accounts'!B41</f>
        <v>Expense 18</v>
      </c>
      <c r="C244" s="5"/>
      <c r="D244" s="116"/>
      <c r="E244" s="117"/>
      <c r="F244" s="120"/>
    </row>
    <row r="245" spans="1:6" s="1" customFormat="1">
      <c r="A245" s="87"/>
      <c r="B245" s="66" t="s">
        <v>11</v>
      </c>
      <c r="C245" s="21"/>
      <c r="D245" s="121"/>
      <c r="E245" s="122"/>
      <c r="F245" s="123">
        <f>F240</f>
        <v>0</v>
      </c>
    </row>
    <row r="246" spans="1:6" s="1" customFormat="1">
      <c r="A246" s="147"/>
      <c r="B246" s="142"/>
      <c r="C246" s="139"/>
      <c r="D246" s="140"/>
      <c r="E246" s="143"/>
      <c r="F246" s="112">
        <f>E246-D246+F245</f>
        <v>0</v>
      </c>
    </row>
    <row r="247" spans="1:6" s="1" customFormat="1">
      <c r="A247" s="147"/>
      <c r="B247" s="142"/>
      <c r="C247" s="139"/>
      <c r="D247" s="140"/>
      <c r="E247" s="143"/>
      <c r="F247" s="112">
        <f>E247-D247+F246</f>
        <v>0</v>
      </c>
    </row>
    <row r="248" spans="1:6" s="1" customFormat="1">
      <c r="A248" s="147"/>
      <c r="B248" s="142"/>
      <c r="C248" s="139"/>
      <c r="D248" s="140"/>
      <c r="E248" s="141"/>
      <c r="F248" s="112">
        <f>E248-D248+F247</f>
        <v>0</v>
      </c>
    </row>
    <row r="249" spans="1:6" s="1" customFormat="1">
      <c r="A249" s="147"/>
      <c r="B249" s="142"/>
      <c r="C249" s="139"/>
      <c r="D249" s="140"/>
      <c r="E249" s="141"/>
      <c r="F249" s="112">
        <f>E249-D249+F248</f>
        <v>0</v>
      </c>
    </row>
    <row r="250" spans="1:6" s="1" customFormat="1">
      <c r="A250" s="88"/>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6">
        <f>'Chart of Accounts'!A42</f>
        <v>5019</v>
      </c>
      <c r="B253" s="86" t="str">
        <f>'Chart of Accounts'!B42</f>
        <v>Expense 19</v>
      </c>
      <c r="C253" s="5"/>
      <c r="D253" s="116"/>
      <c r="E253" s="117"/>
      <c r="F253" s="120"/>
    </row>
    <row r="254" spans="1:6" s="1" customFormat="1">
      <c r="A254" s="87"/>
      <c r="B254" s="66" t="s">
        <v>11</v>
      </c>
      <c r="C254" s="21"/>
      <c r="D254" s="121"/>
      <c r="E254" s="122"/>
      <c r="F254" s="123">
        <f>F249</f>
        <v>0</v>
      </c>
    </row>
    <row r="255" spans="1:6" s="1" customFormat="1">
      <c r="A255" s="147"/>
      <c r="B255" s="142"/>
      <c r="C255" s="139"/>
      <c r="D255" s="140"/>
      <c r="E255" s="143"/>
      <c r="F255" s="112">
        <f>E255-D255+F254</f>
        <v>0</v>
      </c>
    </row>
    <row r="256" spans="1:6" s="1" customFormat="1">
      <c r="A256" s="147"/>
      <c r="B256" s="142"/>
      <c r="C256" s="139"/>
      <c r="D256" s="140"/>
      <c r="E256" s="143"/>
      <c r="F256" s="112">
        <f>E256-D256+F255</f>
        <v>0</v>
      </c>
    </row>
    <row r="257" spans="1:6" s="1" customFormat="1">
      <c r="A257" s="147"/>
      <c r="B257" s="142"/>
      <c r="C257" s="139"/>
      <c r="D257" s="140"/>
      <c r="E257" s="141"/>
      <c r="F257" s="112">
        <f>E257-D257+F256</f>
        <v>0</v>
      </c>
    </row>
    <row r="258" spans="1:6" s="1" customFormat="1">
      <c r="A258" s="147"/>
      <c r="B258" s="142"/>
      <c r="C258" s="139"/>
      <c r="D258" s="140"/>
      <c r="E258" s="141"/>
      <c r="F258" s="112">
        <f>E258-D258+F257</f>
        <v>0</v>
      </c>
    </row>
    <row r="259" spans="1:6" s="1" customFormat="1">
      <c r="A259" s="88"/>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92">
        <f>'Chart of Accounts'!A45</f>
        <v>5022</v>
      </c>
      <c r="B280" s="92" t="str">
        <f>'Chart of Accounts'!B45</f>
        <v>Expense 22</v>
      </c>
      <c r="C280" s="5"/>
      <c r="D280" s="116"/>
      <c r="E280" s="117"/>
      <c r="F280" s="120"/>
    </row>
    <row r="281" spans="1:6" s="1" customFormat="1">
      <c r="A281" s="93"/>
      <c r="B281" s="66" t="s">
        <v>11</v>
      </c>
      <c r="C281" s="21"/>
      <c r="D281" s="121"/>
      <c r="E281" s="122"/>
      <c r="F281" s="123">
        <f>F276</f>
        <v>0</v>
      </c>
    </row>
    <row r="282" spans="1:6" s="1" customFormat="1">
      <c r="A282" s="149"/>
      <c r="B282" s="142"/>
      <c r="C282" s="139"/>
      <c r="D282" s="140"/>
      <c r="E282" s="143"/>
      <c r="F282" s="112">
        <f>E282-D282+F281</f>
        <v>0</v>
      </c>
    </row>
    <row r="283" spans="1:6" s="1" customFormat="1">
      <c r="A283" s="149"/>
      <c r="B283" s="142"/>
      <c r="C283" s="139"/>
      <c r="D283" s="140"/>
      <c r="E283" s="143"/>
      <c r="F283" s="112">
        <f>E283-D283+F282</f>
        <v>0</v>
      </c>
    </row>
    <row r="284" spans="1:6" s="1" customFormat="1">
      <c r="A284" s="149"/>
      <c r="B284" s="142"/>
      <c r="C284" s="139"/>
      <c r="D284" s="140"/>
      <c r="E284" s="141"/>
      <c r="F284" s="112">
        <f>E284-D284+F283</f>
        <v>0</v>
      </c>
    </row>
    <row r="285" spans="1:6" s="1" customFormat="1">
      <c r="A285" s="149"/>
      <c r="B285" s="142"/>
      <c r="C285" s="139"/>
      <c r="D285" s="140"/>
      <c r="E285" s="141"/>
      <c r="F285" s="112">
        <f>E285-D285+F284</f>
        <v>0</v>
      </c>
    </row>
    <row r="286" spans="1:6" s="1" customFormat="1">
      <c r="A286" s="94"/>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6" ht="12.75" customHeight="1">
      <c r="A321" s="150"/>
      <c r="B321" s="142"/>
      <c r="C321" s="139"/>
      <c r="D321" s="140"/>
      <c r="E321" s="143"/>
      <c r="F321" s="112">
        <f t="shared" si="0"/>
        <v>0</v>
      </c>
    </row>
    <row r="322" spans="1:6" ht="12.75" customHeight="1">
      <c r="A322" s="150"/>
      <c r="B322" s="142"/>
      <c r="C322" s="139"/>
      <c r="D322" s="140"/>
      <c r="E322" s="143"/>
      <c r="F322" s="112">
        <f t="shared" si="0"/>
        <v>0</v>
      </c>
    </row>
    <row r="323" spans="1:6" ht="12.75" customHeight="1">
      <c r="A323" s="150"/>
      <c r="B323" s="142"/>
      <c r="C323" s="139"/>
      <c r="D323" s="140"/>
      <c r="E323" s="143"/>
      <c r="F323" s="112">
        <f t="shared" si="0"/>
        <v>0</v>
      </c>
    </row>
    <row r="324" spans="1:6" ht="12.75" customHeight="1">
      <c r="A324" s="150"/>
      <c r="B324" s="142"/>
      <c r="C324" s="139"/>
      <c r="D324" s="140"/>
      <c r="E324" s="143"/>
      <c r="F324" s="112">
        <f t="shared" si="0"/>
        <v>0</v>
      </c>
    </row>
    <row r="325" spans="1:6" ht="12.75" customHeight="1">
      <c r="A325" s="150"/>
      <c r="B325" s="142"/>
      <c r="C325" s="139"/>
      <c r="D325" s="140"/>
      <c r="E325" s="143"/>
      <c r="F325" s="112">
        <f t="shared" si="0"/>
        <v>0</v>
      </c>
    </row>
    <row r="326" spans="1:6" ht="12.75" customHeight="1">
      <c r="A326" s="150"/>
      <c r="B326" s="142"/>
      <c r="C326" s="139"/>
      <c r="D326" s="140"/>
      <c r="E326" s="143"/>
      <c r="F326" s="112">
        <f t="shared" si="0"/>
        <v>0</v>
      </c>
    </row>
    <row r="327" spans="1:6">
      <c r="A327" s="150"/>
      <c r="B327" s="142"/>
      <c r="C327" s="139"/>
      <c r="D327" s="140"/>
      <c r="E327" s="141"/>
      <c r="F327" s="112">
        <f t="shared" si="0"/>
        <v>0</v>
      </c>
    </row>
    <row r="328" spans="1:6">
      <c r="A328" s="150"/>
      <c r="B328" s="142"/>
      <c r="C328" s="139"/>
      <c r="D328" s="140"/>
      <c r="E328" s="141"/>
      <c r="F328" s="112">
        <f t="shared" si="0"/>
        <v>0</v>
      </c>
    </row>
    <row r="329" spans="1:6" s="1" customFormat="1">
      <c r="A329" s="98"/>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206">
        <f>'Chart of Accounts'!A50</f>
        <v>5027</v>
      </c>
      <c r="B332" s="206" t="str">
        <f>'Chart of Accounts'!B50</f>
        <v>Expense 27</v>
      </c>
      <c r="C332" s="5"/>
      <c r="D332" s="116"/>
      <c r="E332" s="117"/>
      <c r="F332" s="120"/>
    </row>
    <row r="333" spans="1:6" ht="18" customHeight="1">
      <c r="A333" s="207"/>
      <c r="B333" s="66" t="s">
        <v>11</v>
      </c>
      <c r="C333" s="21"/>
      <c r="D333" s="121"/>
      <c r="E333" s="122"/>
      <c r="F333" s="123">
        <f>F328</f>
        <v>0</v>
      </c>
    </row>
    <row r="334" spans="1:6" ht="12.75" customHeight="1">
      <c r="A334" s="208"/>
      <c r="B334" s="142"/>
      <c r="C334" s="139"/>
      <c r="D334" s="140"/>
      <c r="E334" s="143"/>
      <c r="F334" s="112">
        <f>E334-D334+F333</f>
        <v>0</v>
      </c>
    </row>
    <row r="335" spans="1:6" ht="12.75" customHeight="1">
      <c r="A335" s="208"/>
      <c r="B335" s="142"/>
      <c r="C335" s="139"/>
      <c r="D335" s="140"/>
      <c r="E335" s="143"/>
      <c r="F335" s="112">
        <f>E335-D335+F334</f>
        <v>0</v>
      </c>
    </row>
    <row r="336" spans="1:6" ht="12.75" customHeight="1">
      <c r="A336" s="208"/>
      <c r="B336" s="142"/>
      <c r="C336" s="139"/>
      <c r="D336" s="140"/>
      <c r="E336" s="141"/>
      <c r="F336" s="112">
        <f>E336-D336+F335</f>
        <v>0</v>
      </c>
    </row>
    <row r="337" spans="1:6" ht="12.75" customHeight="1">
      <c r="A337" s="208"/>
      <c r="B337" s="142"/>
      <c r="C337" s="139"/>
      <c r="D337" s="140"/>
      <c r="E337" s="141"/>
      <c r="F337" s="112">
        <f>E337-D337+F336</f>
        <v>0</v>
      </c>
    </row>
    <row r="338" spans="1:6" s="1" customFormat="1">
      <c r="A338" s="209"/>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499984740745262"/>
    <pageSetUpPr fitToPage="1"/>
  </sheetPr>
  <dimension ref="A2:G60"/>
  <sheetViews>
    <sheetView workbookViewId="0">
      <selection activeCell="G7" sqref="G7"/>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15"/>
      <c r="B4" s="315"/>
      <c r="C4" s="322" t="str">
        <f>'Chart of Accounts'!J2</f>
        <v>August</v>
      </c>
      <c r="D4" s="293"/>
      <c r="E4" s="292">
        <f>'Chart of Accounts'!A6</f>
        <v>2023</v>
      </c>
      <c r="F4" s="293"/>
      <c r="G4" s="293"/>
    </row>
    <row r="8" spans="1:7" ht="18">
      <c r="B8" s="8" t="s">
        <v>15</v>
      </c>
      <c r="C8" s="11"/>
      <c r="D8" s="11"/>
      <c r="E8" s="101"/>
      <c r="G8" s="324">
        <f>'SOA MO 7'!G55</f>
        <v>0</v>
      </c>
    </row>
    <row r="9" spans="1:7" ht="18">
      <c r="C9" s="11"/>
      <c r="D9" s="11"/>
      <c r="E9" s="291"/>
    </row>
    <row r="10" spans="1:7" ht="18">
      <c r="B10" s="8" t="s">
        <v>0</v>
      </c>
      <c r="D10" s="8"/>
      <c r="E10" s="296"/>
    </row>
    <row r="11" spans="1:7" ht="14">
      <c r="B11" s="297">
        <f>'Chart of Accounts'!A9</f>
        <v>4001</v>
      </c>
      <c r="C11" s="297" t="str">
        <f>'Chart of Accounts'!B9</f>
        <v>Income 1</v>
      </c>
      <c r="D11" s="298"/>
      <c r="E11" s="299">
        <f>'GL-MO 8'!E15-'GL-MO 8'!D15</f>
        <v>0</v>
      </c>
      <c r="F11" s="298"/>
      <c r="G11" s="298"/>
    </row>
    <row r="12" spans="1:7" ht="14">
      <c r="B12" s="297">
        <f>'Chart of Accounts'!A10</f>
        <v>4002</v>
      </c>
      <c r="C12" s="297" t="str">
        <f>'Chart of Accounts'!B10</f>
        <v>Income 2</v>
      </c>
      <c r="D12" s="298"/>
      <c r="E12" s="299">
        <f>'GL-MO 8'!E24-'GL-MO 8'!D24</f>
        <v>0</v>
      </c>
      <c r="F12" s="298"/>
      <c r="G12" s="298"/>
    </row>
    <row r="13" spans="1:7" ht="14">
      <c r="B13" s="297">
        <f>'Chart of Accounts'!A11</f>
        <v>4003</v>
      </c>
      <c r="C13" s="297" t="str">
        <f>'Chart of Accounts'!B11</f>
        <v>Income 3</v>
      </c>
      <c r="D13" s="298"/>
      <c r="E13" s="299">
        <f>'GL-MO 8'!E33-'GL-MO 8'!D33</f>
        <v>0</v>
      </c>
      <c r="F13" s="298"/>
      <c r="G13" s="298"/>
    </row>
    <row r="14" spans="1:7" ht="14">
      <c r="B14" s="297">
        <f>'Chart of Accounts'!A12</f>
        <v>4004</v>
      </c>
      <c r="C14" s="297" t="str">
        <f>'Chart of Accounts'!B12</f>
        <v>Income 4</v>
      </c>
      <c r="D14" s="298"/>
      <c r="E14" s="299">
        <f>'GL-MO 8'!E42-'GL-MO 8'!D42</f>
        <v>0</v>
      </c>
      <c r="F14" s="298"/>
      <c r="G14" s="298"/>
    </row>
    <row r="15" spans="1:7" ht="14">
      <c r="B15" s="297">
        <f>'Chart of Accounts'!A13</f>
        <v>4005</v>
      </c>
      <c r="C15" s="297" t="str">
        <f>'Chart of Accounts'!B13</f>
        <v>Income 5</v>
      </c>
      <c r="D15" s="298"/>
      <c r="E15" s="299">
        <f>'GL-MO 8'!E51-'GL-MO 8'!D51</f>
        <v>0</v>
      </c>
      <c r="F15" s="298"/>
      <c r="G15" s="298"/>
    </row>
    <row r="16" spans="1:7" ht="14">
      <c r="B16" s="297">
        <f>'Chart of Accounts'!A14</f>
        <v>4006</v>
      </c>
      <c r="C16" s="297" t="str">
        <f>'Chart of Accounts'!B14</f>
        <v>Income 6</v>
      </c>
      <c r="D16" s="298"/>
      <c r="E16" s="299">
        <f>'GL-MO 8'!E60-'GL-MO 8'!D60</f>
        <v>0</v>
      </c>
      <c r="F16" s="298"/>
      <c r="G16" s="298"/>
    </row>
    <row r="17" spans="2:7" ht="14">
      <c r="B17" s="297">
        <f>'Chart of Accounts'!A15</f>
        <v>4007</v>
      </c>
      <c r="C17" s="297" t="str">
        <f>'Chart of Accounts'!B15</f>
        <v>Income 7</v>
      </c>
      <c r="D17" s="298"/>
      <c r="E17" s="299">
        <f>'GL-MO 8'!E69-'GL-MO 8'!D69</f>
        <v>0</v>
      </c>
      <c r="F17" s="298"/>
      <c r="G17" s="298"/>
    </row>
    <row r="18" spans="2:7" ht="14">
      <c r="B18" s="297">
        <f>'Chart of Accounts'!A16</f>
        <v>4008</v>
      </c>
      <c r="C18" s="297" t="str">
        <f>'Chart of Accounts'!B16</f>
        <v>Income 8</v>
      </c>
      <c r="D18" s="298"/>
      <c r="E18" s="299">
        <f>'GL-MO 8'!E78-'GL-MO 8'!D78</f>
        <v>0</v>
      </c>
      <c r="F18" s="298"/>
      <c r="G18" s="298"/>
    </row>
    <row r="19" spans="2:7" ht="14">
      <c r="B19" s="297">
        <f>'Chart of Accounts'!A17</f>
        <v>4009</v>
      </c>
      <c r="C19" s="297" t="str">
        <f>'Chart of Accounts'!B17</f>
        <v>Income 9</v>
      </c>
      <c r="D19" s="298"/>
      <c r="E19" s="299">
        <f>'GL-MO 8'!E87-'GL-MO 8'!D87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8'!D97-'GL-MO 8'!E97</f>
        <v>0</v>
      </c>
      <c r="G23" s="307"/>
    </row>
    <row r="24" spans="2:7" ht="14">
      <c r="B24" s="298">
        <f>'Chart of Accounts'!A22</f>
        <v>5002</v>
      </c>
      <c r="C24" s="298" t="str">
        <f>'Chart of Accounts'!B22</f>
        <v>Expense 2</v>
      </c>
      <c r="D24" s="308"/>
      <c r="E24" s="299">
        <f>'GL-MO 8'!D106-'GL-MO 8'!E106</f>
        <v>0</v>
      </c>
      <c r="G24" s="307"/>
    </row>
    <row r="25" spans="2:7" ht="14">
      <c r="B25" s="298">
        <f>'Chart of Accounts'!A23</f>
        <v>5003</v>
      </c>
      <c r="C25" s="298" t="str">
        <f>'Chart of Accounts'!B23</f>
        <v>Expense 3</v>
      </c>
      <c r="D25" s="308"/>
      <c r="E25" s="299">
        <f>'GL-MO 8'!D115-'GL-MO 8'!E115</f>
        <v>0</v>
      </c>
      <c r="G25" s="307"/>
    </row>
    <row r="26" spans="2:7" ht="14">
      <c r="B26" s="298">
        <f>'Chart of Accounts'!A24</f>
        <v>5004</v>
      </c>
      <c r="C26" s="298" t="str">
        <f>'Chart of Accounts'!B24</f>
        <v>Expense 4</v>
      </c>
      <c r="D26" s="308"/>
      <c r="E26" s="299">
        <f>'GL-MO 8'!D124-'GL-MO 8'!E124</f>
        <v>0</v>
      </c>
      <c r="G26" s="307"/>
    </row>
    <row r="27" spans="2:7" ht="14">
      <c r="B27" s="298">
        <f>'Chart of Accounts'!A25</f>
        <v>5005</v>
      </c>
      <c r="C27" s="298" t="str">
        <f>'Chart of Accounts'!B25</f>
        <v>Expense 5</v>
      </c>
      <c r="D27" s="308"/>
      <c r="E27" s="299">
        <f>'GL-MO 8'!D133-'GL-MO 8'!E133</f>
        <v>0</v>
      </c>
      <c r="G27" s="307"/>
    </row>
    <row r="28" spans="2:7" ht="14">
      <c r="B28" s="298">
        <f>'Chart of Accounts'!A26</f>
        <v>5006</v>
      </c>
      <c r="C28" s="298" t="str">
        <f>'Chart of Accounts'!B26</f>
        <v>Expense 6</v>
      </c>
      <c r="D28" s="308"/>
      <c r="E28" s="299">
        <f>'GL-MO 8'!D142-'GL-MO 8'!E142</f>
        <v>0</v>
      </c>
      <c r="G28" s="307"/>
    </row>
    <row r="29" spans="2:7" ht="14">
      <c r="B29" s="298">
        <f>'Chart of Accounts'!A27</f>
        <v>5007</v>
      </c>
      <c r="C29" s="298" t="str">
        <f>'Chart of Accounts'!B27</f>
        <v>Expense 7</v>
      </c>
      <c r="D29" s="308"/>
      <c r="E29" s="299">
        <f>'GL-MO 8'!D151-'GL-MO 8'!E151</f>
        <v>0</v>
      </c>
      <c r="G29" s="307"/>
    </row>
    <row r="30" spans="2:7" ht="14">
      <c r="B30" s="298">
        <f>'Chart of Accounts'!A28</f>
        <v>5008</v>
      </c>
      <c r="C30" s="298" t="str">
        <f>'Chart of Accounts'!B28</f>
        <v>Expense 8</v>
      </c>
      <c r="D30" s="308"/>
      <c r="E30" s="299">
        <f>'GL-MO 8'!D160-'GL-MO 8'!E160</f>
        <v>0</v>
      </c>
      <c r="G30" s="307"/>
    </row>
    <row r="31" spans="2:7" ht="14">
      <c r="B31" s="298">
        <f>'Chart of Accounts'!A29</f>
        <v>5009</v>
      </c>
      <c r="C31" s="298" t="str">
        <f>'Chart of Accounts'!B29</f>
        <v>Expense 9</v>
      </c>
      <c r="D31" s="308"/>
      <c r="E31" s="299">
        <f>'GL-MO 8'!D169-'GL-MO 8'!E169</f>
        <v>0</v>
      </c>
      <c r="G31" s="307"/>
    </row>
    <row r="32" spans="2:7" ht="14">
      <c r="B32" s="298">
        <f>'Chart of Accounts'!A31</f>
        <v>5010</v>
      </c>
      <c r="C32" s="298" t="str">
        <f>'Chart of Accounts'!B31</f>
        <v>Expense 10</v>
      </c>
      <c r="D32" s="308"/>
      <c r="E32" s="299">
        <f>'GL-MO 8'!D178-'GL-MO 8'!E178</f>
        <v>0</v>
      </c>
      <c r="G32" s="307"/>
    </row>
    <row r="33" spans="2:7" ht="14">
      <c r="B33" s="298">
        <f>'Chart of Accounts'!A32</f>
        <v>5011</v>
      </c>
      <c r="C33" s="298" t="str">
        <f>'Chart of Accounts'!B32</f>
        <v>Expense 11</v>
      </c>
      <c r="D33" s="308"/>
      <c r="E33" s="299">
        <f>'GL-MO 8'!D187-'GL-MO 8'!E187</f>
        <v>0</v>
      </c>
      <c r="G33" s="307"/>
    </row>
    <row r="34" spans="2:7" ht="14">
      <c r="B34" s="298">
        <f>'Chart of Accounts'!A33</f>
        <v>5012</v>
      </c>
      <c r="C34" s="298" t="str">
        <f>'Chart of Accounts'!B33</f>
        <v>Expense 12</v>
      </c>
      <c r="D34" s="308"/>
      <c r="E34" s="299">
        <f>'GL-MO 8'!D196-'GL-MO 8'!E196</f>
        <v>0</v>
      </c>
      <c r="G34" s="307"/>
    </row>
    <row r="35" spans="2:7" ht="14">
      <c r="B35" s="298">
        <f>'Chart of Accounts'!A34</f>
        <v>5013</v>
      </c>
      <c r="C35" s="298" t="str">
        <f>'Chart of Accounts'!B34</f>
        <v>Expense 13</v>
      </c>
      <c r="D35" s="308"/>
      <c r="E35" s="299">
        <f>'GL-MO 8'!D205-'GL-MO 8'!E205</f>
        <v>0</v>
      </c>
      <c r="G35" s="307"/>
    </row>
    <row r="36" spans="2:7" ht="14">
      <c r="B36" s="298">
        <f>'Chart of Accounts'!A36</f>
        <v>5014</v>
      </c>
      <c r="C36" s="298" t="str">
        <f>'Chart of Accounts'!B36</f>
        <v>Expense 14</v>
      </c>
      <c r="D36" s="308"/>
      <c r="E36" s="299">
        <f>'GL-MO 8'!D214-'GL-MO 8'!E214</f>
        <v>0</v>
      </c>
      <c r="G36" s="307"/>
    </row>
    <row r="37" spans="2:7" ht="14">
      <c r="B37" s="298">
        <f>'Chart of Accounts'!A37</f>
        <v>5015</v>
      </c>
      <c r="C37" s="298" t="str">
        <f>'Chart of Accounts'!B37</f>
        <v>Expense 15</v>
      </c>
      <c r="D37" s="308"/>
      <c r="E37" s="299">
        <f>'GL-MO 8'!D223-'GL-MO 8'!E223</f>
        <v>0</v>
      </c>
      <c r="G37" s="307"/>
    </row>
    <row r="38" spans="2:7" ht="14">
      <c r="B38" s="298">
        <f>'Chart of Accounts'!A38</f>
        <v>5016</v>
      </c>
      <c r="C38" s="298" t="str">
        <f>'Chart of Accounts'!B38</f>
        <v>Expense 16</v>
      </c>
      <c r="D38" s="308"/>
      <c r="E38" s="299">
        <f>'GL-MO 8'!D232-'GL-MO 8'!E232</f>
        <v>0</v>
      </c>
      <c r="G38" s="307"/>
    </row>
    <row r="39" spans="2:7" ht="14">
      <c r="B39" s="298">
        <f>'Chart of Accounts'!A39</f>
        <v>5017</v>
      </c>
      <c r="C39" s="298" t="str">
        <f>'Chart of Accounts'!B39</f>
        <v>Expense 17</v>
      </c>
      <c r="D39" s="308"/>
      <c r="E39" s="299">
        <f>'GL-MO 8'!D241-'GL-MO 8'!E241</f>
        <v>0</v>
      </c>
      <c r="G39" s="307"/>
    </row>
    <row r="40" spans="2:7" ht="14">
      <c r="B40" s="298">
        <f>'Chart of Accounts'!A41</f>
        <v>5018</v>
      </c>
      <c r="C40" s="298" t="str">
        <f>'Chart of Accounts'!B41</f>
        <v>Expense 18</v>
      </c>
      <c r="D40" s="308"/>
      <c r="E40" s="299">
        <f>'GL-MO 8'!D250-'GL-MO 8'!E250</f>
        <v>0</v>
      </c>
      <c r="G40" s="307"/>
    </row>
    <row r="41" spans="2:7" ht="14">
      <c r="B41" s="298">
        <f>'Chart of Accounts'!A42</f>
        <v>5019</v>
      </c>
      <c r="C41" s="298" t="str">
        <f>'Chart of Accounts'!B42</f>
        <v>Expense 19</v>
      </c>
      <c r="D41" s="308"/>
      <c r="E41" s="299">
        <f>'GL-MO 8'!D259-'GL-MO 8'!E259</f>
        <v>0</v>
      </c>
      <c r="G41" s="307"/>
    </row>
    <row r="42" spans="2:7" ht="14">
      <c r="B42" s="298">
        <f>'Chart of Accounts'!A43</f>
        <v>5020</v>
      </c>
      <c r="C42" s="298" t="str">
        <f>'Chart of Accounts'!B43</f>
        <v>Expense 20</v>
      </c>
      <c r="D42" s="308"/>
      <c r="E42" s="299">
        <f>'GL-MO 8'!D268-'GL-MO 8'!E268</f>
        <v>0</v>
      </c>
      <c r="G42" s="307"/>
    </row>
    <row r="43" spans="2:7" ht="14">
      <c r="B43" s="298">
        <f>'Chart of Accounts'!A44</f>
        <v>5021</v>
      </c>
      <c r="C43" s="298" t="str">
        <f>'Chart of Accounts'!B44</f>
        <v>Expense 21</v>
      </c>
      <c r="D43" s="308"/>
      <c r="E43" s="299">
        <f>'GL-MO 8'!D277-'GL-MO 8'!E277</f>
        <v>0</v>
      </c>
      <c r="G43" s="307"/>
    </row>
    <row r="44" spans="2:7" ht="14">
      <c r="B44" s="298">
        <f>'Chart of Accounts'!A45</f>
        <v>5022</v>
      </c>
      <c r="C44" s="298" t="str">
        <f>'Chart of Accounts'!B45</f>
        <v>Expense 22</v>
      </c>
      <c r="D44" s="308"/>
      <c r="E44" s="299">
        <f>'GL-MO 8'!D286-'GL-MO 8'!E286</f>
        <v>0</v>
      </c>
      <c r="G44" s="307"/>
    </row>
    <row r="45" spans="2:7" ht="14">
      <c r="B45" s="298">
        <f>'Chart of Accounts'!A46</f>
        <v>5023</v>
      </c>
      <c r="C45" s="298" t="str">
        <f>'Chart of Accounts'!B46</f>
        <v>Expense 23</v>
      </c>
      <c r="D45" s="308"/>
      <c r="E45" s="299">
        <f>'GL-MO 8'!D295-'GL-MO 8'!E295</f>
        <v>0</v>
      </c>
      <c r="G45" s="307"/>
    </row>
    <row r="46" spans="2:7" ht="14">
      <c r="B46" s="298">
        <f>'Chart of Accounts'!A47</f>
        <v>5024</v>
      </c>
      <c r="C46" s="298" t="str">
        <f>'Chart of Accounts'!B47</f>
        <v>Expense 24</v>
      </c>
      <c r="D46" s="308"/>
      <c r="E46" s="299">
        <f>'GL-MO 8'!D304-'GL-MO 8'!E304</f>
        <v>0</v>
      </c>
      <c r="G46" s="307"/>
    </row>
    <row r="47" spans="2:7" ht="14">
      <c r="B47" s="298">
        <f>'Chart of Accounts'!A48</f>
        <v>5025</v>
      </c>
      <c r="C47" s="298" t="str">
        <f>'Chart of Accounts'!B48</f>
        <v>Expense 25</v>
      </c>
      <c r="D47" s="308"/>
      <c r="E47" s="299">
        <f>'GL-MO 8'!D313-'GL-MO 8'!E313</f>
        <v>0</v>
      </c>
      <c r="G47" s="307"/>
    </row>
    <row r="48" spans="2:7" ht="14">
      <c r="B48" s="298">
        <f>'Chart of Accounts'!A49</f>
        <v>5026</v>
      </c>
      <c r="C48" s="298" t="str">
        <f>'Chart of Accounts'!B49</f>
        <v>Expense 26</v>
      </c>
      <c r="D48" s="308"/>
      <c r="E48" s="299">
        <f>'GL-MO 8'!D329-'GL-MO 8'!E329</f>
        <v>0</v>
      </c>
      <c r="G48" s="307"/>
    </row>
    <row r="49" spans="2:7" ht="14">
      <c r="B49" s="298">
        <f>'Chart of Accounts'!A50</f>
        <v>5027</v>
      </c>
      <c r="C49" s="298" t="str">
        <f>'Chart of Accounts'!B50</f>
        <v>Expense 27</v>
      </c>
      <c r="D49" s="308"/>
      <c r="E49" s="299">
        <f>'GL-MO 8'!D338-'GL-MO 8'!E338</f>
        <v>0</v>
      </c>
      <c r="G49" s="307"/>
    </row>
    <row r="50" spans="2:7" ht="14">
      <c r="B50" s="298">
        <f>'Chart of Accounts'!A51</f>
        <v>5028</v>
      </c>
      <c r="C50" s="298" t="str">
        <f>'Chart of Accounts'!B51</f>
        <v>Expense 28</v>
      </c>
      <c r="D50" s="308"/>
      <c r="E50" s="299">
        <f>'GL-MO 8'!D347-'GL-MO 8'!E347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pageSetUpPr fitToPage="1"/>
  </sheetPr>
  <dimension ref="A1:F385"/>
  <sheetViews>
    <sheetView workbookViewId="0">
      <selection activeCell="C3" sqref="C3"/>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25"/>
      <c r="B3" s="326"/>
      <c r="C3" s="326" t="str">
        <f>'Chart of Accounts'!K2</f>
        <v>September</v>
      </c>
      <c r="D3" s="228">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'GL-MO 8'!F353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86">
        <f>'Chart of Accounts'!A34</f>
        <v>5013</v>
      </c>
      <c r="B199" s="86" t="str">
        <f>'Chart of Accounts'!B34</f>
        <v>Expense 13</v>
      </c>
      <c r="C199" s="5"/>
      <c r="D199" s="116"/>
      <c r="E199" s="117"/>
      <c r="F199" s="120"/>
    </row>
    <row r="200" spans="1:6" s="1" customFormat="1">
      <c r="A200" s="87"/>
      <c r="B200" s="66" t="s">
        <v>11</v>
      </c>
      <c r="C200" s="21"/>
      <c r="D200" s="121"/>
      <c r="E200" s="122"/>
      <c r="F200" s="123">
        <f>F195</f>
        <v>0</v>
      </c>
    </row>
    <row r="201" spans="1:6" s="1" customFormat="1">
      <c r="A201" s="147"/>
      <c r="B201" s="142"/>
      <c r="C201" s="139"/>
      <c r="D201" s="140"/>
      <c r="E201" s="143"/>
      <c r="F201" s="112">
        <f>E201-D201+F200</f>
        <v>0</v>
      </c>
    </row>
    <row r="202" spans="1:6" s="1" customFormat="1">
      <c r="A202" s="147"/>
      <c r="B202" s="142"/>
      <c r="C202" s="139"/>
      <c r="D202" s="140"/>
      <c r="E202" s="143"/>
      <c r="F202" s="112">
        <f>E202-D202+F201</f>
        <v>0</v>
      </c>
    </row>
    <row r="203" spans="1:6" s="1" customFormat="1">
      <c r="A203" s="147"/>
      <c r="B203" s="142"/>
      <c r="C203" s="139"/>
      <c r="D203" s="140"/>
      <c r="E203" s="141"/>
      <c r="F203" s="112">
        <f>E203-D203+F202</f>
        <v>0</v>
      </c>
    </row>
    <row r="204" spans="1:6" s="1" customFormat="1">
      <c r="A204" s="147"/>
      <c r="B204" s="142"/>
      <c r="C204" s="139"/>
      <c r="D204" s="140"/>
      <c r="E204" s="141"/>
      <c r="F204" s="112">
        <f>E204-D204+F203</f>
        <v>0</v>
      </c>
    </row>
    <row r="205" spans="1:6" s="1" customFormat="1">
      <c r="A205" s="88"/>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6">
        <f>'Chart of Accounts'!A41</f>
        <v>5018</v>
      </c>
      <c r="B244" s="86" t="str">
        <f>'Chart of Accounts'!B41</f>
        <v>Expense 18</v>
      </c>
      <c r="C244" s="5"/>
      <c r="D244" s="116"/>
      <c r="E244" s="117"/>
      <c r="F244" s="120"/>
    </row>
    <row r="245" spans="1:6" s="1" customFormat="1">
      <c r="A245" s="87"/>
      <c r="B245" s="66" t="s">
        <v>11</v>
      </c>
      <c r="C245" s="21"/>
      <c r="D245" s="121"/>
      <c r="E245" s="122"/>
      <c r="F245" s="123">
        <f>F240</f>
        <v>0</v>
      </c>
    </row>
    <row r="246" spans="1:6" s="1" customFormat="1">
      <c r="A246" s="147"/>
      <c r="B246" s="142"/>
      <c r="C246" s="139"/>
      <c r="D246" s="140"/>
      <c r="E246" s="143"/>
      <c r="F246" s="112">
        <f>E246-D246+F245</f>
        <v>0</v>
      </c>
    </row>
    <row r="247" spans="1:6" s="1" customFormat="1">
      <c r="A247" s="147"/>
      <c r="B247" s="142"/>
      <c r="C247" s="139"/>
      <c r="D247" s="140"/>
      <c r="E247" s="143"/>
      <c r="F247" s="112">
        <f>E247-D247+F246</f>
        <v>0</v>
      </c>
    </row>
    <row r="248" spans="1:6" s="1" customFormat="1">
      <c r="A248" s="147"/>
      <c r="B248" s="142"/>
      <c r="C248" s="139"/>
      <c r="D248" s="140"/>
      <c r="E248" s="141"/>
      <c r="F248" s="112">
        <f>E248-D248+F247</f>
        <v>0</v>
      </c>
    </row>
    <row r="249" spans="1:6" s="1" customFormat="1">
      <c r="A249" s="147"/>
      <c r="B249" s="142"/>
      <c r="C249" s="139"/>
      <c r="D249" s="140"/>
      <c r="E249" s="141"/>
      <c r="F249" s="112">
        <f>E249-D249+F248</f>
        <v>0</v>
      </c>
    </row>
    <row r="250" spans="1:6" s="1" customFormat="1">
      <c r="A250" s="88"/>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6">
        <f>'Chart of Accounts'!A42</f>
        <v>5019</v>
      </c>
      <c r="B253" s="86" t="str">
        <f>'Chart of Accounts'!B42</f>
        <v>Expense 19</v>
      </c>
      <c r="C253" s="5"/>
      <c r="D253" s="116"/>
      <c r="E253" s="117"/>
      <c r="F253" s="120"/>
    </row>
    <row r="254" spans="1:6" s="1" customFormat="1">
      <c r="A254" s="87"/>
      <c r="B254" s="66" t="s">
        <v>11</v>
      </c>
      <c r="C254" s="21"/>
      <c r="D254" s="121"/>
      <c r="E254" s="122"/>
      <c r="F254" s="123">
        <f>F249</f>
        <v>0</v>
      </c>
    </row>
    <row r="255" spans="1:6" s="1" customFormat="1">
      <c r="A255" s="147"/>
      <c r="B255" s="142"/>
      <c r="C255" s="139"/>
      <c r="D255" s="140"/>
      <c r="E255" s="143"/>
      <c r="F255" s="112">
        <f>E255-D255+F254</f>
        <v>0</v>
      </c>
    </row>
    <row r="256" spans="1:6" s="1" customFormat="1">
      <c r="A256" s="147"/>
      <c r="B256" s="142"/>
      <c r="C256" s="139"/>
      <c r="D256" s="140"/>
      <c r="E256" s="143"/>
      <c r="F256" s="112">
        <f>E256-D256+F255</f>
        <v>0</v>
      </c>
    </row>
    <row r="257" spans="1:6" s="1" customFormat="1">
      <c r="A257" s="147"/>
      <c r="B257" s="142"/>
      <c r="C257" s="139"/>
      <c r="D257" s="140"/>
      <c r="E257" s="141"/>
      <c r="F257" s="112">
        <f>E257-D257+F256</f>
        <v>0</v>
      </c>
    </row>
    <row r="258" spans="1:6" s="1" customFormat="1">
      <c r="A258" s="147"/>
      <c r="B258" s="142"/>
      <c r="C258" s="139"/>
      <c r="D258" s="140"/>
      <c r="E258" s="141"/>
      <c r="F258" s="112">
        <f>E258-D258+F257</f>
        <v>0</v>
      </c>
    </row>
    <row r="259" spans="1:6" s="1" customFormat="1">
      <c r="A259" s="88"/>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92">
        <f>'Chart of Accounts'!A45</f>
        <v>5022</v>
      </c>
      <c r="B280" s="92" t="str">
        <f>'Chart of Accounts'!B45</f>
        <v>Expense 22</v>
      </c>
      <c r="C280" s="5"/>
      <c r="D280" s="116"/>
      <c r="E280" s="117"/>
      <c r="F280" s="120"/>
    </row>
    <row r="281" spans="1:6" s="1" customFormat="1">
      <c r="A281" s="93"/>
      <c r="B281" s="66" t="s">
        <v>11</v>
      </c>
      <c r="C281" s="21"/>
      <c r="D281" s="121"/>
      <c r="E281" s="122"/>
      <c r="F281" s="123">
        <f>F276</f>
        <v>0</v>
      </c>
    </row>
    <row r="282" spans="1:6" s="1" customFormat="1">
      <c r="A282" s="149"/>
      <c r="B282" s="142"/>
      <c r="C282" s="139"/>
      <c r="D282" s="140"/>
      <c r="E282" s="143"/>
      <c r="F282" s="112">
        <f>E282-D282+F281</f>
        <v>0</v>
      </c>
    </row>
    <row r="283" spans="1:6" s="1" customFormat="1">
      <c r="A283" s="149"/>
      <c r="B283" s="142"/>
      <c r="C283" s="139"/>
      <c r="D283" s="140"/>
      <c r="E283" s="143"/>
      <c r="F283" s="112">
        <f>E283-D283+F282</f>
        <v>0</v>
      </c>
    </row>
    <row r="284" spans="1:6" s="1" customFormat="1">
      <c r="A284" s="149"/>
      <c r="B284" s="142"/>
      <c r="C284" s="139"/>
      <c r="D284" s="140"/>
      <c r="E284" s="141"/>
      <c r="F284" s="112">
        <f>E284-D284+F283</f>
        <v>0</v>
      </c>
    </row>
    <row r="285" spans="1:6" s="1" customFormat="1">
      <c r="A285" s="149"/>
      <c r="B285" s="142"/>
      <c r="C285" s="139"/>
      <c r="D285" s="140"/>
      <c r="E285" s="141"/>
      <c r="F285" s="112">
        <f>E285-D285+F284</f>
        <v>0</v>
      </c>
    </row>
    <row r="286" spans="1:6" s="1" customFormat="1">
      <c r="A286" s="94"/>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6" ht="12.75" customHeight="1">
      <c r="A321" s="150"/>
      <c r="B321" s="142"/>
      <c r="C321" s="139"/>
      <c r="D321" s="140"/>
      <c r="E321" s="143"/>
      <c r="F321" s="112">
        <f t="shared" si="0"/>
        <v>0</v>
      </c>
    </row>
    <row r="322" spans="1:6" ht="12.75" customHeight="1">
      <c r="A322" s="150"/>
      <c r="B322" s="142"/>
      <c r="C322" s="139"/>
      <c r="D322" s="140"/>
      <c r="E322" s="143"/>
      <c r="F322" s="112">
        <f t="shared" si="0"/>
        <v>0</v>
      </c>
    </row>
    <row r="323" spans="1:6" ht="12.75" customHeight="1">
      <c r="A323" s="150"/>
      <c r="B323" s="142"/>
      <c r="C323" s="139"/>
      <c r="D323" s="140"/>
      <c r="E323" s="143"/>
      <c r="F323" s="112">
        <f t="shared" si="0"/>
        <v>0</v>
      </c>
    </row>
    <row r="324" spans="1:6" ht="12.75" customHeight="1">
      <c r="A324" s="150"/>
      <c r="B324" s="142"/>
      <c r="C324" s="139"/>
      <c r="D324" s="140"/>
      <c r="E324" s="143"/>
      <c r="F324" s="112">
        <f t="shared" si="0"/>
        <v>0</v>
      </c>
    </row>
    <row r="325" spans="1:6" ht="12.75" customHeight="1">
      <c r="A325" s="150"/>
      <c r="B325" s="142"/>
      <c r="C325" s="139"/>
      <c r="D325" s="140"/>
      <c r="E325" s="143"/>
      <c r="F325" s="112">
        <f t="shared" si="0"/>
        <v>0</v>
      </c>
    </row>
    <row r="326" spans="1:6" ht="12.75" customHeight="1">
      <c r="A326" s="150"/>
      <c r="B326" s="142"/>
      <c r="C326" s="139"/>
      <c r="D326" s="140"/>
      <c r="E326" s="143"/>
      <c r="F326" s="112">
        <f t="shared" si="0"/>
        <v>0</v>
      </c>
    </row>
    <row r="327" spans="1:6">
      <c r="A327" s="150"/>
      <c r="B327" s="142"/>
      <c r="C327" s="139"/>
      <c r="D327" s="140"/>
      <c r="E327" s="141"/>
      <c r="F327" s="112">
        <f t="shared" si="0"/>
        <v>0</v>
      </c>
    </row>
    <row r="328" spans="1:6">
      <c r="A328" s="150"/>
      <c r="B328" s="142"/>
      <c r="C328" s="139"/>
      <c r="D328" s="140"/>
      <c r="E328" s="141"/>
      <c r="F328" s="112">
        <f t="shared" si="0"/>
        <v>0</v>
      </c>
    </row>
    <row r="329" spans="1:6" s="1" customFormat="1">
      <c r="A329" s="98"/>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206">
        <f>'Chart of Accounts'!A50</f>
        <v>5027</v>
      </c>
      <c r="B332" s="206" t="str">
        <f>'Chart of Accounts'!B50</f>
        <v>Expense 27</v>
      </c>
      <c r="C332" s="5"/>
      <c r="D332" s="116"/>
      <c r="E332" s="117"/>
      <c r="F332" s="120"/>
    </row>
    <row r="333" spans="1:6" ht="18" customHeight="1">
      <c r="A333" s="207"/>
      <c r="B333" s="66" t="s">
        <v>11</v>
      </c>
      <c r="C333" s="21"/>
      <c r="D333" s="121"/>
      <c r="E333" s="122"/>
      <c r="F333" s="123">
        <f>F328</f>
        <v>0</v>
      </c>
    </row>
    <row r="334" spans="1:6" ht="12.75" customHeight="1">
      <c r="A334" s="208"/>
      <c r="B334" s="142"/>
      <c r="C334" s="139"/>
      <c r="D334" s="140"/>
      <c r="E334" s="143"/>
      <c r="F334" s="112">
        <f>E334-D334+F333</f>
        <v>0</v>
      </c>
    </row>
    <row r="335" spans="1:6" ht="12.75" customHeight="1">
      <c r="A335" s="208"/>
      <c r="B335" s="142"/>
      <c r="C335" s="139"/>
      <c r="D335" s="140"/>
      <c r="E335" s="143"/>
      <c r="F335" s="112">
        <f>E335-D335+F334</f>
        <v>0</v>
      </c>
    </row>
    <row r="336" spans="1:6" ht="12.75" customHeight="1">
      <c r="A336" s="208"/>
      <c r="B336" s="142"/>
      <c r="C336" s="139"/>
      <c r="D336" s="140"/>
      <c r="E336" s="141"/>
      <c r="F336" s="112">
        <f>E336-D336+F335</f>
        <v>0</v>
      </c>
    </row>
    <row r="337" spans="1:6" ht="12.75" customHeight="1">
      <c r="A337" s="208"/>
      <c r="B337" s="142"/>
      <c r="C337" s="139"/>
      <c r="D337" s="140"/>
      <c r="E337" s="141"/>
      <c r="F337" s="112">
        <f>E337-D337+F336</f>
        <v>0</v>
      </c>
    </row>
    <row r="338" spans="1:6" s="1" customFormat="1">
      <c r="A338" s="209"/>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5">
    <mergeCell ref="D8:E8"/>
    <mergeCell ref="A1:F1"/>
    <mergeCell ref="A2:F2"/>
    <mergeCell ref="A4:F4"/>
    <mergeCell ref="D5:E5"/>
  </mergeCells>
  <printOptions gridLines="1"/>
  <pageMargins left="0.75" right="0.75" top="1" bottom="0.5" header="0.5" footer="0.5"/>
  <pageSetup scale="42" fitToHeight="4" orientation="landscape" horizontalDpi="4294967293"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499984740745262"/>
    <pageSetUpPr fitToPage="1"/>
  </sheetPr>
  <dimension ref="A2:G60"/>
  <sheetViews>
    <sheetView workbookViewId="0">
      <selection activeCell="H3" sqref="H3"/>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15"/>
      <c r="B4" s="315"/>
      <c r="C4" s="322" t="str">
        <f>'Chart of Accounts'!K2</f>
        <v>September</v>
      </c>
      <c r="D4" s="293"/>
      <c r="E4" s="292">
        <f>'Chart of Accounts'!A6</f>
        <v>2023</v>
      </c>
      <c r="F4" s="293"/>
      <c r="G4" s="293"/>
    </row>
    <row r="8" spans="1:7" ht="18">
      <c r="B8" s="8" t="s">
        <v>15</v>
      </c>
      <c r="C8" s="11"/>
      <c r="D8" s="11"/>
      <c r="E8" s="101"/>
      <c r="G8" s="324">
        <f>'SOA MO 8'!G55</f>
        <v>0</v>
      </c>
    </row>
    <row r="9" spans="1:7" ht="18">
      <c r="C9" s="11"/>
      <c r="D9" s="11"/>
      <c r="E9" s="291"/>
    </row>
    <row r="10" spans="1:7" ht="18">
      <c r="B10" s="8" t="s">
        <v>0</v>
      </c>
      <c r="D10" s="8"/>
      <c r="E10" s="296"/>
    </row>
    <row r="11" spans="1:7" ht="14">
      <c r="B11" s="297">
        <f>'Chart of Accounts'!A9</f>
        <v>4001</v>
      </c>
      <c r="C11" s="297" t="str">
        <f>'Chart of Accounts'!B9</f>
        <v>Income 1</v>
      </c>
      <c r="D11" s="298"/>
      <c r="E11" s="299">
        <f>'GL-MO 9'!E15-'GL-MO 9'!D15</f>
        <v>0</v>
      </c>
      <c r="F11" s="298"/>
      <c r="G11" s="298"/>
    </row>
    <row r="12" spans="1:7" ht="14">
      <c r="B12" s="297">
        <f>'Chart of Accounts'!A10</f>
        <v>4002</v>
      </c>
      <c r="C12" s="297" t="str">
        <f>'Chart of Accounts'!B10</f>
        <v>Income 2</v>
      </c>
      <c r="D12" s="298"/>
      <c r="E12" s="299">
        <f>'GL-MO 9'!E24-'GL-MO 9'!D24</f>
        <v>0</v>
      </c>
      <c r="F12" s="298"/>
      <c r="G12" s="298"/>
    </row>
    <row r="13" spans="1:7" ht="14">
      <c r="B13" s="297">
        <f>'Chart of Accounts'!A11</f>
        <v>4003</v>
      </c>
      <c r="C13" s="297" t="str">
        <f>'Chart of Accounts'!B11</f>
        <v>Income 3</v>
      </c>
      <c r="D13" s="298"/>
      <c r="E13" s="299">
        <f>'GL-MO 9'!E33-'GL-MO 9'!D33</f>
        <v>0</v>
      </c>
      <c r="F13" s="298"/>
      <c r="G13" s="298"/>
    </row>
    <row r="14" spans="1:7" ht="14">
      <c r="B14" s="297">
        <f>'Chart of Accounts'!A12</f>
        <v>4004</v>
      </c>
      <c r="C14" s="297" t="str">
        <f>'Chart of Accounts'!B12</f>
        <v>Income 4</v>
      </c>
      <c r="D14" s="298"/>
      <c r="E14" s="299">
        <f>'GL-MO 9'!E42-'GL-MO 9'!D42</f>
        <v>0</v>
      </c>
      <c r="F14" s="298"/>
      <c r="G14" s="298"/>
    </row>
    <row r="15" spans="1:7" ht="14">
      <c r="B15" s="297">
        <f>'Chart of Accounts'!A13</f>
        <v>4005</v>
      </c>
      <c r="C15" s="297" t="str">
        <f>'Chart of Accounts'!B13</f>
        <v>Income 5</v>
      </c>
      <c r="D15" s="298"/>
      <c r="E15" s="299">
        <f>'GL-MO 9'!E51-'GL-MO 9'!D51</f>
        <v>0</v>
      </c>
      <c r="F15" s="298"/>
      <c r="G15" s="298"/>
    </row>
    <row r="16" spans="1:7" ht="14">
      <c r="B16" s="297">
        <f>'Chart of Accounts'!A14</f>
        <v>4006</v>
      </c>
      <c r="C16" s="297" t="str">
        <f>'Chart of Accounts'!B14</f>
        <v>Income 6</v>
      </c>
      <c r="D16" s="298"/>
      <c r="E16" s="299">
        <f>'GL-MO 9'!E60-'GL-MO 9'!D60</f>
        <v>0</v>
      </c>
      <c r="F16" s="298"/>
      <c r="G16" s="298"/>
    </row>
    <row r="17" spans="2:7" ht="14">
      <c r="B17" s="297">
        <f>'Chart of Accounts'!A15</f>
        <v>4007</v>
      </c>
      <c r="C17" s="297" t="str">
        <f>'Chart of Accounts'!B15</f>
        <v>Income 7</v>
      </c>
      <c r="D17" s="298"/>
      <c r="E17" s="299">
        <f>'GL-MO 9'!E69-'GL-MO 9'!D69</f>
        <v>0</v>
      </c>
      <c r="F17" s="298"/>
      <c r="G17" s="298"/>
    </row>
    <row r="18" spans="2:7" ht="14">
      <c r="B18" s="297">
        <f>'Chart of Accounts'!A16</f>
        <v>4008</v>
      </c>
      <c r="C18" s="297" t="str">
        <f>'Chart of Accounts'!B16</f>
        <v>Income 8</v>
      </c>
      <c r="D18" s="298"/>
      <c r="E18" s="299">
        <f>'GL-MO 9'!E78-'GL-MO 9'!D78</f>
        <v>0</v>
      </c>
      <c r="F18" s="298"/>
      <c r="G18" s="298"/>
    </row>
    <row r="19" spans="2:7" ht="14">
      <c r="B19" s="297">
        <f>'Chart of Accounts'!A17</f>
        <v>4009</v>
      </c>
      <c r="C19" s="297" t="str">
        <f>'Chart of Accounts'!B17</f>
        <v>Income 9</v>
      </c>
      <c r="D19" s="298"/>
      <c r="E19" s="299">
        <f>'GL-MO 9'!E87-'GL-MO 9'!D87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9'!D97-'GL-MO 9'!E97</f>
        <v>0</v>
      </c>
      <c r="G23" s="307"/>
    </row>
    <row r="24" spans="2:7" ht="14">
      <c r="B24" s="298">
        <f>'Chart of Accounts'!A22</f>
        <v>5002</v>
      </c>
      <c r="C24" s="298" t="str">
        <f>'Chart of Accounts'!B22</f>
        <v>Expense 2</v>
      </c>
      <c r="D24" s="308"/>
      <c r="E24" s="299">
        <f>'GL-MO 9'!D106-'GL-MO 9'!E106</f>
        <v>0</v>
      </c>
      <c r="G24" s="307"/>
    </row>
    <row r="25" spans="2:7" ht="14">
      <c r="B25" s="298">
        <f>'Chart of Accounts'!A23</f>
        <v>5003</v>
      </c>
      <c r="C25" s="298" t="str">
        <f>'Chart of Accounts'!B23</f>
        <v>Expense 3</v>
      </c>
      <c r="D25" s="308"/>
      <c r="E25" s="299">
        <f>'GL-MO 9'!D115-'GL-MO 9'!E115</f>
        <v>0</v>
      </c>
      <c r="G25" s="307"/>
    </row>
    <row r="26" spans="2:7" ht="14">
      <c r="B26" s="298">
        <f>'Chart of Accounts'!A24</f>
        <v>5004</v>
      </c>
      <c r="C26" s="298" t="str">
        <f>'Chart of Accounts'!B24</f>
        <v>Expense 4</v>
      </c>
      <c r="D26" s="308"/>
      <c r="E26" s="299">
        <f>'GL-MO 9'!D124-'GL-MO 9'!E124</f>
        <v>0</v>
      </c>
      <c r="G26" s="307"/>
    </row>
    <row r="27" spans="2:7" ht="14">
      <c r="B27" s="298">
        <f>'Chart of Accounts'!A25</f>
        <v>5005</v>
      </c>
      <c r="C27" s="298" t="str">
        <f>'Chart of Accounts'!B25</f>
        <v>Expense 5</v>
      </c>
      <c r="D27" s="308"/>
      <c r="E27" s="299">
        <f>'GL-MO 9'!D133-'GL-MO 9'!E133</f>
        <v>0</v>
      </c>
      <c r="G27" s="307"/>
    </row>
    <row r="28" spans="2:7" ht="14">
      <c r="B28" s="298">
        <f>'Chart of Accounts'!A26</f>
        <v>5006</v>
      </c>
      <c r="C28" s="298" t="str">
        <f>'Chart of Accounts'!B26</f>
        <v>Expense 6</v>
      </c>
      <c r="D28" s="308"/>
      <c r="E28" s="299">
        <f>'GL-MO 9'!D142-'GL-MO 9'!E142</f>
        <v>0</v>
      </c>
      <c r="G28" s="307"/>
    </row>
    <row r="29" spans="2:7" ht="14">
      <c r="B29" s="298">
        <f>'Chart of Accounts'!A27</f>
        <v>5007</v>
      </c>
      <c r="C29" s="298" t="str">
        <f>'Chart of Accounts'!B27</f>
        <v>Expense 7</v>
      </c>
      <c r="D29" s="308"/>
      <c r="E29" s="299">
        <f>'GL-MO 9'!D151-'GL-MO 9'!E151</f>
        <v>0</v>
      </c>
      <c r="G29" s="307"/>
    </row>
    <row r="30" spans="2:7" ht="14">
      <c r="B30" s="298">
        <f>'Chart of Accounts'!A28</f>
        <v>5008</v>
      </c>
      <c r="C30" s="298" t="str">
        <f>'Chart of Accounts'!B28</f>
        <v>Expense 8</v>
      </c>
      <c r="D30" s="308"/>
      <c r="E30" s="299">
        <f>'GL-MO 9'!D160-'GL-MO 9'!E160</f>
        <v>0</v>
      </c>
      <c r="G30" s="307"/>
    </row>
    <row r="31" spans="2:7" ht="14">
      <c r="B31" s="298">
        <f>'Chart of Accounts'!A29</f>
        <v>5009</v>
      </c>
      <c r="C31" s="298" t="str">
        <f>'Chart of Accounts'!B29</f>
        <v>Expense 9</v>
      </c>
      <c r="D31" s="308"/>
      <c r="E31" s="299">
        <f>'GL-MO 9'!D169-'GL-MO 9'!E169</f>
        <v>0</v>
      </c>
      <c r="G31" s="307"/>
    </row>
    <row r="32" spans="2:7" ht="14">
      <c r="B32" s="298">
        <f>'Chart of Accounts'!A31</f>
        <v>5010</v>
      </c>
      <c r="C32" s="298" t="str">
        <f>'Chart of Accounts'!B31</f>
        <v>Expense 10</v>
      </c>
      <c r="D32" s="308"/>
      <c r="E32" s="299">
        <f>'GL-MO 9'!D178-'GL-MO 9'!E178</f>
        <v>0</v>
      </c>
      <c r="G32" s="307"/>
    </row>
    <row r="33" spans="2:7" ht="14">
      <c r="B33" s="298">
        <f>'Chart of Accounts'!A32</f>
        <v>5011</v>
      </c>
      <c r="C33" s="298" t="str">
        <f>'Chart of Accounts'!B32</f>
        <v>Expense 11</v>
      </c>
      <c r="D33" s="308"/>
      <c r="E33" s="299">
        <f>'GL-MO 9'!D187-'GL-MO 9'!E187</f>
        <v>0</v>
      </c>
      <c r="G33" s="307"/>
    </row>
    <row r="34" spans="2:7" ht="14">
      <c r="B34" s="298">
        <f>'Chart of Accounts'!A33</f>
        <v>5012</v>
      </c>
      <c r="C34" s="298" t="str">
        <f>'Chart of Accounts'!B33</f>
        <v>Expense 12</v>
      </c>
      <c r="D34" s="308"/>
      <c r="E34" s="299">
        <f>'GL-MO 9'!D196-'GL-MO 9'!E196</f>
        <v>0</v>
      </c>
      <c r="G34" s="307"/>
    </row>
    <row r="35" spans="2:7" ht="14">
      <c r="B35" s="298">
        <f>'Chart of Accounts'!A34</f>
        <v>5013</v>
      </c>
      <c r="C35" s="298" t="str">
        <f>'Chart of Accounts'!B34</f>
        <v>Expense 13</v>
      </c>
      <c r="D35" s="308"/>
      <c r="E35" s="299">
        <f>'GL-MO 9'!D205-'GL-MO 9'!E205</f>
        <v>0</v>
      </c>
      <c r="G35" s="307"/>
    </row>
    <row r="36" spans="2:7" ht="14">
      <c r="B36" s="298">
        <f>'Chart of Accounts'!A36</f>
        <v>5014</v>
      </c>
      <c r="C36" s="298" t="str">
        <f>'Chart of Accounts'!B36</f>
        <v>Expense 14</v>
      </c>
      <c r="D36" s="308"/>
      <c r="E36" s="299">
        <f>'GL-MO 9'!D214-'GL-MO 9'!E214</f>
        <v>0</v>
      </c>
      <c r="G36" s="307"/>
    </row>
    <row r="37" spans="2:7" ht="14">
      <c r="B37" s="298">
        <f>'Chart of Accounts'!A37</f>
        <v>5015</v>
      </c>
      <c r="C37" s="298" t="str">
        <f>'Chart of Accounts'!B37</f>
        <v>Expense 15</v>
      </c>
      <c r="D37" s="308"/>
      <c r="E37" s="299">
        <f>'GL-MO 9'!D223-'GL-MO 9'!E223</f>
        <v>0</v>
      </c>
      <c r="G37" s="307"/>
    </row>
    <row r="38" spans="2:7" ht="14">
      <c r="B38" s="298">
        <f>'Chart of Accounts'!A38</f>
        <v>5016</v>
      </c>
      <c r="C38" s="298" t="str">
        <f>'Chart of Accounts'!B38</f>
        <v>Expense 16</v>
      </c>
      <c r="D38" s="308"/>
      <c r="E38" s="299">
        <f>'GL-MO 9'!D232-'GL-MO 9'!E232</f>
        <v>0</v>
      </c>
      <c r="G38" s="307"/>
    </row>
    <row r="39" spans="2:7" ht="14">
      <c r="B39" s="298">
        <f>'Chart of Accounts'!A39</f>
        <v>5017</v>
      </c>
      <c r="C39" s="298" t="str">
        <f>'Chart of Accounts'!B39</f>
        <v>Expense 17</v>
      </c>
      <c r="D39" s="308"/>
      <c r="E39" s="299">
        <f>'GL-MO 9'!D241-'GL-MO 9'!E241</f>
        <v>0</v>
      </c>
      <c r="G39" s="307"/>
    </row>
    <row r="40" spans="2:7" ht="14">
      <c r="B40" s="298">
        <f>'Chart of Accounts'!A41</f>
        <v>5018</v>
      </c>
      <c r="C40" s="298" t="str">
        <f>'Chart of Accounts'!B41</f>
        <v>Expense 18</v>
      </c>
      <c r="D40" s="308"/>
      <c r="E40" s="299">
        <f>'GL-MO 9'!D250-'GL-MO 9'!E250</f>
        <v>0</v>
      </c>
      <c r="G40" s="307"/>
    </row>
    <row r="41" spans="2:7" ht="14">
      <c r="B41" s="298">
        <f>'Chart of Accounts'!A42</f>
        <v>5019</v>
      </c>
      <c r="C41" s="298" t="str">
        <f>'Chart of Accounts'!B42</f>
        <v>Expense 19</v>
      </c>
      <c r="D41" s="308"/>
      <c r="E41" s="299">
        <f>'GL-MO 9'!D259-'GL-MO 9'!E259</f>
        <v>0</v>
      </c>
      <c r="G41" s="307"/>
    </row>
    <row r="42" spans="2:7" ht="14">
      <c r="B42" s="298">
        <f>'Chart of Accounts'!A43</f>
        <v>5020</v>
      </c>
      <c r="C42" s="298" t="str">
        <f>'Chart of Accounts'!B43</f>
        <v>Expense 20</v>
      </c>
      <c r="D42" s="308"/>
      <c r="E42" s="299">
        <f>'GL-MO 9'!D268-'GL-MO 9'!E268</f>
        <v>0</v>
      </c>
      <c r="G42" s="307"/>
    </row>
    <row r="43" spans="2:7" ht="14">
      <c r="B43" s="298">
        <f>'Chart of Accounts'!A44</f>
        <v>5021</v>
      </c>
      <c r="C43" s="298" t="str">
        <f>'Chart of Accounts'!B44</f>
        <v>Expense 21</v>
      </c>
      <c r="D43" s="308"/>
      <c r="E43" s="299">
        <f>'GL-MO 9'!D277-'GL-MO 9'!E277</f>
        <v>0</v>
      </c>
      <c r="G43" s="307"/>
    </row>
    <row r="44" spans="2:7" ht="14">
      <c r="B44" s="298">
        <f>'Chart of Accounts'!A45</f>
        <v>5022</v>
      </c>
      <c r="C44" s="298" t="str">
        <f>'Chart of Accounts'!B45</f>
        <v>Expense 22</v>
      </c>
      <c r="D44" s="308"/>
      <c r="E44" s="299">
        <f>'GL-MO 9'!D286-'GL-MO 9'!E286</f>
        <v>0</v>
      </c>
      <c r="G44" s="307"/>
    </row>
    <row r="45" spans="2:7" ht="14">
      <c r="B45" s="298">
        <f>'Chart of Accounts'!A46</f>
        <v>5023</v>
      </c>
      <c r="C45" s="298" t="str">
        <f>'Chart of Accounts'!B46</f>
        <v>Expense 23</v>
      </c>
      <c r="D45" s="308"/>
      <c r="E45" s="299">
        <f>'GL-MO 9'!D295-'GL-MO 9'!E295</f>
        <v>0</v>
      </c>
      <c r="G45" s="307"/>
    </row>
    <row r="46" spans="2:7" ht="14">
      <c r="B46" s="298">
        <f>'Chart of Accounts'!A47</f>
        <v>5024</v>
      </c>
      <c r="C46" s="298" t="str">
        <f>'Chart of Accounts'!B47</f>
        <v>Expense 24</v>
      </c>
      <c r="D46" s="308"/>
      <c r="E46" s="299">
        <f>'GL-MO 9'!D304-'GL-MO 9'!E304</f>
        <v>0</v>
      </c>
      <c r="G46" s="307"/>
    </row>
    <row r="47" spans="2:7" ht="14">
      <c r="B47" s="298">
        <f>'Chart of Accounts'!A48</f>
        <v>5025</v>
      </c>
      <c r="C47" s="298" t="str">
        <f>'Chart of Accounts'!B48</f>
        <v>Expense 25</v>
      </c>
      <c r="D47" s="308"/>
      <c r="E47" s="299">
        <f>'GL-MO 9'!D313-'GL-MO 9'!E313</f>
        <v>0</v>
      </c>
      <c r="G47" s="307"/>
    </row>
    <row r="48" spans="2:7" ht="14">
      <c r="B48" s="298">
        <f>'Chart of Accounts'!A49</f>
        <v>5026</v>
      </c>
      <c r="C48" s="298" t="str">
        <f>'Chart of Accounts'!B49</f>
        <v>Expense 26</v>
      </c>
      <c r="D48" s="308"/>
      <c r="E48" s="299">
        <f>'GL-MO 9'!D329-'GL-MO 9'!E329</f>
        <v>0</v>
      </c>
      <c r="G48" s="307"/>
    </row>
    <row r="49" spans="2:7" ht="14">
      <c r="B49" s="298">
        <f>'Chart of Accounts'!A50</f>
        <v>5027</v>
      </c>
      <c r="C49" s="298" t="str">
        <f>'Chart of Accounts'!B50</f>
        <v>Expense 27</v>
      </c>
      <c r="D49" s="308"/>
      <c r="E49" s="299">
        <f>'GL-MO 9'!D338-'GL-MO 9'!E338</f>
        <v>0</v>
      </c>
      <c r="G49" s="307"/>
    </row>
    <row r="50" spans="2:7" ht="14">
      <c r="B50" s="298">
        <f>'Chart of Accounts'!A51</f>
        <v>5028</v>
      </c>
      <c r="C50" s="298" t="str">
        <f>'Chart of Accounts'!B51</f>
        <v>Expense 28</v>
      </c>
      <c r="D50" s="308"/>
      <c r="E50" s="299">
        <f>'GL-MO 9'!D347-'GL-MO 9'!E347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pageSetUpPr fitToPage="1"/>
  </sheetPr>
  <dimension ref="A2:G60"/>
  <sheetViews>
    <sheetView workbookViewId="0">
      <selection activeCell="A4" sqref="A4:G4"/>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62" t="s">
        <v>43</v>
      </c>
      <c r="B4" s="362"/>
      <c r="C4" s="362"/>
      <c r="D4" s="362"/>
      <c r="E4" s="362"/>
      <c r="F4" s="362"/>
      <c r="G4" s="362"/>
    </row>
    <row r="8" spans="1:7" ht="18">
      <c r="B8" s="8" t="s">
        <v>15</v>
      </c>
      <c r="C8" s="11"/>
      <c r="D8" s="11"/>
      <c r="E8" s="101"/>
      <c r="G8" s="324">
        <f>'SOA MO 1'!G8</f>
        <v>0</v>
      </c>
    </row>
    <row r="9" spans="1:7" ht="18">
      <c r="C9" s="11"/>
      <c r="D9" s="11"/>
      <c r="E9" s="291"/>
    </row>
    <row r="10" spans="1:7" ht="18">
      <c r="B10" s="8" t="s">
        <v>0</v>
      </c>
      <c r="D10" s="8"/>
      <c r="E10" s="296"/>
    </row>
    <row r="11" spans="1:7" ht="14">
      <c r="B11" s="297">
        <f>'Chart of Accounts'!A9</f>
        <v>4001</v>
      </c>
      <c r="C11" s="297" t="str">
        <f>'Chart of Accounts'!B9</f>
        <v>Income 1</v>
      </c>
      <c r="D11" s="298"/>
      <c r="E11" s="299">
        <f>'SOA 2Q'!E11+'SOA MO 7'!E11+'SOA MO 8'!E11+'SOA MO 9'!E11</f>
        <v>0</v>
      </c>
      <c r="F11" s="298"/>
      <c r="G11" s="298"/>
    </row>
    <row r="12" spans="1:7" ht="14">
      <c r="B12" s="297">
        <f>'Chart of Accounts'!A10</f>
        <v>4002</v>
      </c>
      <c r="C12" s="297" t="str">
        <f>'Chart of Accounts'!B10</f>
        <v>Income 2</v>
      </c>
      <c r="D12" s="298"/>
      <c r="E12" s="299">
        <f>'SOA 2Q'!E12+'SOA MO 7'!E12+'SOA MO 8'!E12+'SOA MO 9'!E12</f>
        <v>0</v>
      </c>
      <c r="F12" s="298"/>
      <c r="G12" s="298"/>
    </row>
    <row r="13" spans="1:7" ht="14">
      <c r="B13" s="297">
        <f>'Chart of Accounts'!A11</f>
        <v>4003</v>
      </c>
      <c r="C13" s="297" t="str">
        <f>'Chart of Accounts'!B11</f>
        <v>Income 3</v>
      </c>
      <c r="D13" s="298"/>
      <c r="E13" s="299">
        <f>'SOA 2Q'!E13+'SOA MO 7'!E13+'SOA MO 8'!E13+'SOA MO 9'!E13</f>
        <v>0</v>
      </c>
      <c r="F13" s="298"/>
      <c r="G13" s="298"/>
    </row>
    <row r="14" spans="1:7" ht="14">
      <c r="B14" s="297">
        <f>'Chart of Accounts'!A12</f>
        <v>4004</v>
      </c>
      <c r="C14" s="297" t="str">
        <f>'Chart of Accounts'!B12</f>
        <v>Income 4</v>
      </c>
      <c r="D14" s="298"/>
      <c r="E14" s="299">
        <f>'SOA 2Q'!E14+'SOA MO 7'!E14+'SOA MO 8'!E14+'SOA MO 9'!E14</f>
        <v>0</v>
      </c>
      <c r="F14" s="298"/>
      <c r="G14" s="298"/>
    </row>
    <row r="15" spans="1:7" ht="14">
      <c r="B15" s="297">
        <f>'Chart of Accounts'!A13</f>
        <v>4005</v>
      </c>
      <c r="C15" s="297" t="str">
        <f>'Chart of Accounts'!B13</f>
        <v>Income 5</v>
      </c>
      <c r="D15" s="298"/>
      <c r="E15" s="299">
        <f>'SOA 2Q'!E15+'SOA MO 7'!E15+'SOA MO 8'!E15+'SOA MO 9'!E15</f>
        <v>0</v>
      </c>
      <c r="F15" s="298"/>
      <c r="G15" s="298"/>
    </row>
    <row r="16" spans="1:7" ht="14">
      <c r="B16" s="297">
        <f>'Chart of Accounts'!A14</f>
        <v>4006</v>
      </c>
      <c r="C16" s="297" t="str">
        <f>'Chart of Accounts'!B14</f>
        <v>Income 6</v>
      </c>
      <c r="D16" s="298"/>
      <c r="E16" s="299">
        <f>'SOA 2Q'!E16+'SOA MO 7'!E16+'SOA MO 8'!E16+'SOA MO 9'!E16</f>
        <v>0</v>
      </c>
      <c r="F16" s="298"/>
      <c r="G16" s="298"/>
    </row>
    <row r="17" spans="2:7" ht="14">
      <c r="B17" s="297">
        <f>'Chart of Accounts'!A15</f>
        <v>4007</v>
      </c>
      <c r="C17" s="297" t="str">
        <f>'Chart of Accounts'!B15</f>
        <v>Income 7</v>
      </c>
      <c r="D17" s="298"/>
      <c r="E17" s="299">
        <f>'SOA 2Q'!E17+'SOA MO 7'!E17+'SOA MO 8'!E17+'SOA MO 9'!E17</f>
        <v>0</v>
      </c>
      <c r="F17" s="298"/>
      <c r="G17" s="298"/>
    </row>
    <row r="18" spans="2:7" ht="14">
      <c r="B18" s="297">
        <f>'Chart of Accounts'!A16</f>
        <v>4008</v>
      </c>
      <c r="C18" s="297" t="str">
        <f>'Chart of Accounts'!B16</f>
        <v>Income 8</v>
      </c>
      <c r="D18" s="298"/>
      <c r="E18" s="299">
        <f>'SOA 2Q'!E18+'SOA MO 7'!E18+'SOA MO 8'!E18+'SOA MO 9'!E18</f>
        <v>0</v>
      </c>
      <c r="F18" s="298"/>
      <c r="G18" s="298"/>
    </row>
    <row r="19" spans="2:7" ht="14">
      <c r="B19" s="297">
        <f>'Chart of Accounts'!A17</f>
        <v>4009</v>
      </c>
      <c r="C19" s="297" t="str">
        <f>'Chart of Accounts'!B17</f>
        <v>Income 9</v>
      </c>
      <c r="D19" s="298"/>
      <c r="E19" s="299">
        <f>'SOA 2Q'!E19+'SOA MO 7'!E19+'SOA MO 8'!E19+'SOA MO 9'!E19</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'SOA 2Q'!E23+'SOA MO 7'!E23+'SOA MO 8'!E23+'SOA MO 9'!E23</f>
        <v>0</v>
      </c>
      <c r="G23" s="307"/>
    </row>
    <row r="24" spans="2:7" ht="14">
      <c r="B24" s="298">
        <f>'Chart of Accounts'!A22</f>
        <v>5002</v>
      </c>
      <c r="C24" s="298" t="str">
        <f>'Chart of Accounts'!B22</f>
        <v>Expense 2</v>
      </c>
      <c r="D24" s="308"/>
      <c r="E24" s="299">
        <f>'SOA 2Q'!E24+'SOA MO 7'!E24+'SOA MO 8'!E24+'SOA MO 9'!E24</f>
        <v>0</v>
      </c>
      <c r="G24" s="307"/>
    </row>
    <row r="25" spans="2:7" ht="14">
      <c r="B25" s="298">
        <f>'Chart of Accounts'!A23</f>
        <v>5003</v>
      </c>
      <c r="C25" s="298" t="str">
        <f>'Chart of Accounts'!B23</f>
        <v>Expense 3</v>
      </c>
      <c r="D25" s="308"/>
      <c r="E25" s="299">
        <f>'SOA 2Q'!E25+'SOA MO 7'!E25+'SOA MO 8'!E25+'SOA MO 9'!E25</f>
        <v>0</v>
      </c>
      <c r="G25" s="307"/>
    </row>
    <row r="26" spans="2:7" ht="14">
      <c r="B26" s="298">
        <f>'Chart of Accounts'!A24</f>
        <v>5004</v>
      </c>
      <c r="C26" s="298" t="str">
        <f>'Chart of Accounts'!B24</f>
        <v>Expense 4</v>
      </c>
      <c r="D26" s="308"/>
      <c r="E26" s="299">
        <f>'SOA 2Q'!E26+'SOA MO 7'!E26+'SOA MO 8'!E26+'SOA MO 9'!E26</f>
        <v>0</v>
      </c>
      <c r="G26" s="307"/>
    </row>
    <row r="27" spans="2:7" ht="14">
      <c r="B27" s="298">
        <f>'Chart of Accounts'!A25</f>
        <v>5005</v>
      </c>
      <c r="C27" s="298" t="str">
        <f>'Chart of Accounts'!B25</f>
        <v>Expense 5</v>
      </c>
      <c r="D27" s="308"/>
      <c r="E27" s="299">
        <f>'SOA 2Q'!E27+'SOA MO 7'!E27+'SOA MO 8'!E27+'SOA MO 9'!E27</f>
        <v>0</v>
      </c>
      <c r="G27" s="307"/>
    </row>
    <row r="28" spans="2:7" ht="14">
      <c r="B28" s="298">
        <f>'Chart of Accounts'!A26</f>
        <v>5006</v>
      </c>
      <c r="C28" s="298" t="str">
        <f>'Chart of Accounts'!B26</f>
        <v>Expense 6</v>
      </c>
      <c r="D28" s="308"/>
      <c r="E28" s="299">
        <f>'SOA 2Q'!E28+'SOA MO 7'!E28+'SOA MO 8'!E28+'SOA MO 9'!E28</f>
        <v>0</v>
      </c>
      <c r="G28" s="307"/>
    </row>
    <row r="29" spans="2:7" ht="14">
      <c r="B29" s="298">
        <f>'Chart of Accounts'!A27</f>
        <v>5007</v>
      </c>
      <c r="C29" s="298" t="str">
        <f>'Chart of Accounts'!B27</f>
        <v>Expense 7</v>
      </c>
      <c r="D29" s="308"/>
      <c r="E29" s="299">
        <f>'SOA 2Q'!E29+'SOA MO 7'!E29+'SOA MO 8'!E29+'SOA MO 9'!E29</f>
        <v>0</v>
      </c>
      <c r="G29" s="307"/>
    </row>
    <row r="30" spans="2:7" ht="14">
      <c r="B30" s="298">
        <f>'Chart of Accounts'!A28</f>
        <v>5008</v>
      </c>
      <c r="C30" s="298" t="str">
        <f>'Chart of Accounts'!B28</f>
        <v>Expense 8</v>
      </c>
      <c r="D30" s="308"/>
      <c r="E30" s="299">
        <f>'SOA 2Q'!E30+'SOA MO 7'!E30+'SOA MO 8'!E30+'SOA MO 9'!E30</f>
        <v>0</v>
      </c>
      <c r="G30" s="307"/>
    </row>
    <row r="31" spans="2:7" ht="14">
      <c r="B31" s="298">
        <f>'Chart of Accounts'!A29</f>
        <v>5009</v>
      </c>
      <c r="C31" s="298" t="str">
        <f>'Chart of Accounts'!B29</f>
        <v>Expense 9</v>
      </c>
      <c r="D31" s="308"/>
      <c r="E31" s="299">
        <f>'SOA 2Q'!E31+'SOA MO 7'!E31+'SOA MO 8'!E31+'SOA MO 9'!E31</f>
        <v>0</v>
      </c>
      <c r="G31" s="307"/>
    </row>
    <row r="32" spans="2:7" ht="14">
      <c r="B32" s="298">
        <f>'Chart of Accounts'!A31</f>
        <v>5010</v>
      </c>
      <c r="C32" s="298" t="str">
        <f>'Chart of Accounts'!B31</f>
        <v>Expense 10</v>
      </c>
      <c r="D32" s="308"/>
      <c r="E32" s="299">
        <f>'SOA 2Q'!E32+'SOA MO 7'!E32+'SOA MO 8'!E32+'SOA MO 9'!E32</f>
        <v>0</v>
      </c>
      <c r="G32" s="307"/>
    </row>
    <row r="33" spans="2:7" ht="14">
      <c r="B33" s="298">
        <f>'Chart of Accounts'!A32</f>
        <v>5011</v>
      </c>
      <c r="C33" s="298" t="str">
        <f>'Chart of Accounts'!B32</f>
        <v>Expense 11</v>
      </c>
      <c r="D33" s="308"/>
      <c r="E33" s="299">
        <f>'SOA 2Q'!E33+'SOA MO 7'!E33+'SOA MO 8'!E33+'SOA MO 9'!E33</f>
        <v>0</v>
      </c>
      <c r="G33" s="307"/>
    </row>
    <row r="34" spans="2:7" ht="14">
      <c r="B34" s="298">
        <f>'Chart of Accounts'!A33</f>
        <v>5012</v>
      </c>
      <c r="C34" s="298" t="str">
        <f>'Chart of Accounts'!B33</f>
        <v>Expense 12</v>
      </c>
      <c r="D34" s="308"/>
      <c r="E34" s="299">
        <f>'SOA 2Q'!E34+'SOA MO 7'!E34+'SOA MO 8'!E34+'SOA MO 9'!E34</f>
        <v>0</v>
      </c>
      <c r="G34" s="307"/>
    </row>
    <row r="35" spans="2:7" ht="14">
      <c r="B35" s="298">
        <f>'Chart of Accounts'!A34</f>
        <v>5013</v>
      </c>
      <c r="C35" s="298" t="str">
        <f>'Chart of Accounts'!B34</f>
        <v>Expense 13</v>
      </c>
      <c r="D35" s="308"/>
      <c r="E35" s="299">
        <f>'SOA 2Q'!E35+'SOA MO 7'!E35+'SOA MO 8'!E35+'SOA MO 9'!E35</f>
        <v>0</v>
      </c>
      <c r="G35" s="307"/>
    </row>
    <row r="36" spans="2:7" ht="14">
      <c r="B36" s="298">
        <f>'Chart of Accounts'!A36</f>
        <v>5014</v>
      </c>
      <c r="C36" s="298" t="str">
        <f>'Chart of Accounts'!B36</f>
        <v>Expense 14</v>
      </c>
      <c r="D36" s="308"/>
      <c r="E36" s="299">
        <f>'SOA 2Q'!E36+'SOA MO 7'!E36+'SOA MO 8'!E36+'SOA MO 9'!E36</f>
        <v>0</v>
      </c>
      <c r="G36" s="307"/>
    </row>
    <row r="37" spans="2:7" ht="14">
      <c r="B37" s="298">
        <f>'Chart of Accounts'!A37</f>
        <v>5015</v>
      </c>
      <c r="C37" s="298" t="str">
        <f>'Chart of Accounts'!B37</f>
        <v>Expense 15</v>
      </c>
      <c r="D37" s="308"/>
      <c r="E37" s="299">
        <f>'SOA 2Q'!E37+'SOA MO 7'!E37+'SOA MO 8'!E37+'SOA MO 9'!E37</f>
        <v>0</v>
      </c>
      <c r="G37" s="307"/>
    </row>
    <row r="38" spans="2:7" ht="14">
      <c r="B38" s="298">
        <f>'Chart of Accounts'!A38</f>
        <v>5016</v>
      </c>
      <c r="C38" s="298" t="str">
        <f>'Chart of Accounts'!B38</f>
        <v>Expense 16</v>
      </c>
      <c r="D38" s="308"/>
      <c r="E38" s="299">
        <f>'SOA 2Q'!E38+'SOA MO 7'!E38+'SOA MO 8'!E38+'SOA MO 9'!E38</f>
        <v>0</v>
      </c>
      <c r="G38" s="307"/>
    </row>
    <row r="39" spans="2:7" ht="14">
      <c r="B39" s="298">
        <f>'Chart of Accounts'!A39</f>
        <v>5017</v>
      </c>
      <c r="C39" s="298" t="str">
        <f>'Chart of Accounts'!B39</f>
        <v>Expense 17</v>
      </c>
      <c r="D39" s="308"/>
      <c r="E39" s="299">
        <f>'SOA 2Q'!E39+'SOA MO 7'!E39+'SOA MO 8'!E39+'SOA MO 9'!E39</f>
        <v>0</v>
      </c>
      <c r="G39" s="307"/>
    </row>
    <row r="40" spans="2:7" ht="14">
      <c r="B40" s="298">
        <f>'Chart of Accounts'!A41</f>
        <v>5018</v>
      </c>
      <c r="C40" s="298" t="str">
        <f>'Chart of Accounts'!B41</f>
        <v>Expense 18</v>
      </c>
      <c r="D40" s="308"/>
      <c r="E40" s="299">
        <f>'SOA 2Q'!E40+'SOA MO 7'!E40+'SOA MO 8'!E40+'SOA MO 9'!E40</f>
        <v>0</v>
      </c>
      <c r="G40" s="307"/>
    </row>
    <row r="41" spans="2:7" ht="14">
      <c r="B41" s="298">
        <f>'Chart of Accounts'!A42</f>
        <v>5019</v>
      </c>
      <c r="C41" s="298" t="str">
        <f>'Chart of Accounts'!B42</f>
        <v>Expense 19</v>
      </c>
      <c r="D41" s="308"/>
      <c r="E41" s="299">
        <f>'SOA 2Q'!E41+'SOA MO 7'!E41+'SOA MO 8'!E41+'SOA MO 9'!E41</f>
        <v>0</v>
      </c>
      <c r="G41" s="307"/>
    </row>
    <row r="42" spans="2:7" ht="14">
      <c r="B42" s="298">
        <f>'Chart of Accounts'!A43</f>
        <v>5020</v>
      </c>
      <c r="C42" s="298" t="str">
        <f>'Chart of Accounts'!B43</f>
        <v>Expense 20</v>
      </c>
      <c r="D42" s="308"/>
      <c r="E42" s="299">
        <f>'SOA 2Q'!E42+'SOA MO 7'!E42+'SOA MO 8'!E42+'SOA MO 9'!E42</f>
        <v>0</v>
      </c>
      <c r="G42" s="307"/>
    </row>
    <row r="43" spans="2:7" ht="14">
      <c r="B43" s="298">
        <f>'Chart of Accounts'!A44</f>
        <v>5021</v>
      </c>
      <c r="C43" s="298" t="str">
        <f>'Chart of Accounts'!B44</f>
        <v>Expense 21</v>
      </c>
      <c r="D43" s="308"/>
      <c r="E43" s="299">
        <f>'SOA 2Q'!E43+'SOA MO 7'!E43+'SOA MO 8'!E43+'SOA MO 9'!E43</f>
        <v>0</v>
      </c>
      <c r="G43" s="307"/>
    </row>
    <row r="44" spans="2:7" ht="14">
      <c r="B44" s="298">
        <f>'Chart of Accounts'!A45</f>
        <v>5022</v>
      </c>
      <c r="C44" s="298" t="str">
        <f>'Chart of Accounts'!B45</f>
        <v>Expense 22</v>
      </c>
      <c r="D44" s="308"/>
      <c r="E44" s="299">
        <f>'SOA 2Q'!E44+'SOA MO 7'!E44+'SOA MO 8'!E44+'SOA MO 9'!E44</f>
        <v>0</v>
      </c>
      <c r="G44" s="307"/>
    </row>
    <row r="45" spans="2:7" ht="14">
      <c r="B45" s="298">
        <f>'Chart of Accounts'!A46</f>
        <v>5023</v>
      </c>
      <c r="C45" s="298" t="str">
        <f>'Chart of Accounts'!B46</f>
        <v>Expense 23</v>
      </c>
      <c r="D45" s="308"/>
      <c r="E45" s="299">
        <f>'SOA 2Q'!E45+'SOA MO 7'!E45+'SOA MO 8'!E45+'SOA MO 9'!E45</f>
        <v>0</v>
      </c>
      <c r="G45" s="307"/>
    </row>
    <row r="46" spans="2:7" ht="14">
      <c r="B46" s="298">
        <f>'Chart of Accounts'!A47</f>
        <v>5024</v>
      </c>
      <c r="C46" s="298" t="str">
        <f>'Chart of Accounts'!B47</f>
        <v>Expense 24</v>
      </c>
      <c r="D46" s="308"/>
      <c r="E46" s="299">
        <f>'SOA 2Q'!E46+'SOA MO 7'!E46+'SOA MO 8'!E46+'SOA MO 9'!E46</f>
        <v>0</v>
      </c>
      <c r="G46" s="307"/>
    </row>
    <row r="47" spans="2:7" ht="14">
      <c r="B47" s="298">
        <f>'Chart of Accounts'!A48</f>
        <v>5025</v>
      </c>
      <c r="C47" s="298" t="str">
        <f>'Chart of Accounts'!B48</f>
        <v>Expense 25</v>
      </c>
      <c r="D47" s="308"/>
      <c r="E47" s="299">
        <f>'SOA 2Q'!E47+'SOA MO 7'!E47+'SOA MO 8'!E47+'SOA MO 9'!E47</f>
        <v>0</v>
      </c>
      <c r="G47" s="307"/>
    </row>
    <row r="48" spans="2:7" ht="14">
      <c r="B48" s="298">
        <f>'Chart of Accounts'!A49</f>
        <v>5026</v>
      </c>
      <c r="C48" s="298" t="str">
        <f>'Chart of Accounts'!B49</f>
        <v>Expense 26</v>
      </c>
      <c r="D48" s="308"/>
      <c r="E48" s="299">
        <f>'SOA 2Q'!E48+'SOA MO 7'!E48+'SOA MO 8'!E48+'SOA MO 9'!E48</f>
        <v>0</v>
      </c>
      <c r="G48" s="307"/>
    </row>
    <row r="49" spans="2:7" ht="14">
      <c r="B49" s="298">
        <f>'Chart of Accounts'!A50</f>
        <v>5027</v>
      </c>
      <c r="C49" s="298" t="str">
        <f>'Chart of Accounts'!B50</f>
        <v>Expense 27</v>
      </c>
      <c r="D49" s="308"/>
      <c r="E49" s="299">
        <f>'SOA 2Q'!E49+'SOA MO 7'!E49+'SOA MO 8'!E49+'SOA MO 9'!E49</f>
        <v>0</v>
      </c>
      <c r="G49" s="307"/>
    </row>
    <row r="50" spans="2:7" ht="14">
      <c r="B50" s="298">
        <f>'Chart of Accounts'!A51</f>
        <v>5028</v>
      </c>
      <c r="C50" s="298" t="str">
        <f>'Chart of Accounts'!B51</f>
        <v>Expense 28</v>
      </c>
      <c r="D50" s="308"/>
      <c r="E50" s="299">
        <f>'SOA 2Q'!E50+'SOA MO 7'!E50+'SOA MO 8'!E50+'SOA MO 9'!E50</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3">
    <mergeCell ref="A2:G2"/>
    <mergeCell ref="A3:G3"/>
    <mergeCell ref="A4:G4"/>
  </mergeCells>
  <pageMargins left="0.75" right="0.75" top="1" bottom="1" header="0.5" footer="0.5"/>
  <pageSetup scale="78" orientation="portrait" horizontalDpi="4294967293"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00"/>
    <pageSetUpPr fitToPage="1"/>
  </sheetPr>
  <dimension ref="A1:N385"/>
  <sheetViews>
    <sheetView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Accounts'!L2</f>
        <v>October</v>
      </c>
      <c r="B3" s="358"/>
      <c r="C3" s="358"/>
      <c r="D3" s="228">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'GL-MO 9'!F353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86">
        <f>'Chart of Accounts'!A34</f>
        <v>5013</v>
      </c>
      <c r="B199" s="86" t="str">
        <f>'Chart of Accounts'!B34</f>
        <v>Expense 13</v>
      </c>
      <c r="C199" s="5"/>
      <c r="D199" s="116"/>
      <c r="E199" s="117"/>
      <c r="F199" s="120"/>
    </row>
    <row r="200" spans="1:6" s="1" customFormat="1">
      <c r="A200" s="87"/>
      <c r="B200" s="66" t="s">
        <v>11</v>
      </c>
      <c r="C200" s="21"/>
      <c r="D200" s="121"/>
      <c r="E200" s="122"/>
      <c r="F200" s="123">
        <f>F195</f>
        <v>0</v>
      </c>
    </row>
    <row r="201" spans="1:6" s="1" customFormat="1">
      <c r="A201" s="147"/>
      <c r="B201" s="142"/>
      <c r="C201" s="139"/>
      <c r="D201" s="140"/>
      <c r="E201" s="143"/>
      <c r="F201" s="112">
        <f>E201-D201+F200</f>
        <v>0</v>
      </c>
    </row>
    <row r="202" spans="1:6" s="1" customFormat="1">
      <c r="A202" s="147"/>
      <c r="B202" s="142"/>
      <c r="C202" s="139"/>
      <c r="D202" s="140"/>
      <c r="E202" s="143"/>
      <c r="F202" s="112">
        <f>E202-D202+F201</f>
        <v>0</v>
      </c>
    </row>
    <row r="203" spans="1:6" s="1" customFormat="1">
      <c r="A203" s="147"/>
      <c r="B203" s="142"/>
      <c r="C203" s="139"/>
      <c r="D203" s="140"/>
      <c r="E203" s="141"/>
      <c r="F203" s="112">
        <f>E203-D203+F202</f>
        <v>0</v>
      </c>
    </row>
    <row r="204" spans="1:6" s="1" customFormat="1">
      <c r="A204" s="147"/>
      <c r="B204" s="142"/>
      <c r="C204" s="139"/>
      <c r="D204" s="140"/>
      <c r="E204" s="141"/>
      <c r="F204" s="112">
        <f>E204-D204+F203</f>
        <v>0</v>
      </c>
    </row>
    <row r="205" spans="1:6" s="1" customFormat="1">
      <c r="A205" s="88"/>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6">
        <f>'Chart of Accounts'!A41</f>
        <v>5018</v>
      </c>
      <c r="B244" s="86" t="str">
        <f>'Chart of Accounts'!B41</f>
        <v>Expense 18</v>
      </c>
      <c r="C244" s="5"/>
      <c r="D244" s="116"/>
      <c r="E244" s="117"/>
      <c r="F244" s="120"/>
    </row>
    <row r="245" spans="1:6" s="1" customFormat="1">
      <c r="A245" s="87"/>
      <c r="B245" s="66" t="s">
        <v>11</v>
      </c>
      <c r="C245" s="21"/>
      <c r="D245" s="121"/>
      <c r="E245" s="122"/>
      <c r="F245" s="123">
        <f>F240</f>
        <v>0</v>
      </c>
    </row>
    <row r="246" spans="1:6" s="1" customFormat="1">
      <c r="A246" s="147"/>
      <c r="B246" s="142"/>
      <c r="C246" s="139"/>
      <c r="D246" s="140"/>
      <c r="E246" s="143"/>
      <c r="F246" s="112">
        <f>E246-D246+F245</f>
        <v>0</v>
      </c>
    </row>
    <row r="247" spans="1:6" s="1" customFormat="1">
      <c r="A247" s="147"/>
      <c r="B247" s="142"/>
      <c r="C247" s="139"/>
      <c r="D247" s="140"/>
      <c r="E247" s="143"/>
      <c r="F247" s="112">
        <f>E247-D247+F246</f>
        <v>0</v>
      </c>
    </row>
    <row r="248" spans="1:6" s="1" customFormat="1">
      <c r="A248" s="147"/>
      <c r="B248" s="142"/>
      <c r="C248" s="139"/>
      <c r="D248" s="140"/>
      <c r="E248" s="141"/>
      <c r="F248" s="112">
        <f>E248-D248+F247</f>
        <v>0</v>
      </c>
    </row>
    <row r="249" spans="1:6" s="1" customFormat="1">
      <c r="A249" s="147"/>
      <c r="B249" s="142"/>
      <c r="C249" s="139"/>
      <c r="D249" s="140"/>
      <c r="E249" s="141"/>
      <c r="F249" s="112">
        <f>E249-D249+F248</f>
        <v>0</v>
      </c>
    </row>
    <row r="250" spans="1:6" s="1" customFormat="1">
      <c r="A250" s="88"/>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6">
        <f>'Chart of Accounts'!A42</f>
        <v>5019</v>
      </c>
      <c r="B253" s="86" t="str">
        <f>'Chart of Accounts'!B42</f>
        <v>Expense 19</v>
      </c>
      <c r="C253" s="5"/>
      <c r="D253" s="116"/>
      <c r="E253" s="117"/>
      <c r="F253" s="120"/>
    </row>
    <row r="254" spans="1:6" s="1" customFormat="1">
      <c r="A254" s="87"/>
      <c r="B254" s="66" t="s">
        <v>11</v>
      </c>
      <c r="C254" s="21"/>
      <c r="D254" s="121"/>
      <c r="E254" s="122"/>
      <c r="F254" s="123">
        <f>F249</f>
        <v>0</v>
      </c>
    </row>
    <row r="255" spans="1:6" s="1" customFormat="1">
      <c r="A255" s="147"/>
      <c r="B255" s="142"/>
      <c r="C255" s="139"/>
      <c r="D255" s="140"/>
      <c r="E255" s="143"/>
      <c r="F255" s="112">
        <f>E255-D255+F254</f>
        <v>0</v>
      </c>
    </row>
    <row r="256" spans="1:6" s="1" customFormat="1">
      <c r="A256" s="147"/>
      <c r="B256" s="142"/>
      <c r="C256" s="139"/>
      <c r="D256" s="140"/>
      <c r="E256" s="143"/>
      <c r="F256" s="112">
        <f>E256-D256+F255</f>
        <v>0</v>
      </c>
    </row>
    <row r="257" spans="1:6" s="1" customFormat="1">
      <c r="A257" s="147"/>
      <c r="B257" s="142"/>
      <c r="C257" s="139"/>
      <c r="D257" s="140"/>
      <c r="E257" s="141"/>
      <c r="F257" s="112">
        <f>E257-D257+F256</f>
        <v>0</v>
      </c>
    </row>
    <row r="258" spans="1:6" s="1" customFormat="1">
      <c r="A258" s="147"/>
      <c r="B258" s="142"/>
      <c r="C258" s="139"/>
      <c r="D258" s="140"/>
      <c r="E258" s="141"/>
      <c r="F258" s="112">
        <f>E258-D258+F257</f>
        <v>0</v>
      </c>
    </row>
    <row r="259" spans="1:6" s="1" customFormat="1">
      <c r="A259" s="88"/>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92">
        <f>'Chart of Accounts'!A45</f>
        <v>5022</v>
      </c>
      <c r="B280" s="92" t="str">
        <f>'Chart of Accounts'!B45</f>
        <v>Expense 22</v>
      </c>
      <c r="C280" s="5"/>
      <c r="D280" s="116"/>
      <c r="E280" s="117"/>
      <c r="F280" s="120"/>
    </row>
    <row r="281" spans="1:6" s="1" customFormat="1">
      <c r="A281" s="93"/>
      <c r="B281" s="66" t="s">
        <v>11</v>
      </c>
      <c r="C281" s="21"/>
      <c r="D281" s="121"/>
      <c r="E281" s="122"/>
      <c r="F281" s="123">
        <f>F276</f>
        <v>0</v>
      </c>
    </row>
    <row r="282" spans="1:6" s="1" customFormat="1">
      <c r="A282" s="149"/>
      <c r="B282" s="142"/>
      <c r="C282" s="139"/>
      <c r="D282" s="140"/>
      <c r="E282" s="143"/>
      <c r="F282" s="112">
        <f>E282-D282+F281</f>
        <v>0</v>
      </c>
    </row>
    <row r="283" spans="1:6" s="1" customFormat="1">
      <c r="A283" s="149"/>
      <c r="B283" s="142"/>
      <c r="C283" s="139"/>
      <c r="D283" s="140"/>
      <c r="E283" s="143"/>
      <c r="F283" s="112">
        <f>E283-D283+F282</f>
        <v>0</v>
      </c>
    </row>
    <row r="284" spans="1:6" s="1" customFormat="1">
      <c r="A284" s="149"/>
      <c r="B284" s="142"/>
      <c r="C284" s="139"/>
      <c r="D284" s="140"/>
      <c r="E284" s="141"/>
      <c r="F284" s="112">
        <f>E284-D284+F283</f>
        <v>0</v>
      </c>
    </row>
    <row r="285" spans="1:6" s="1" customFormat="1">
      <c r="A285" s="149"/>
      <c r="B285" s="142"/>
      <c r="C285" s="139"/>
      <c r="D285" s="140"/>
      <c r="E285" s="141"/>
      <c r="F285" s="112">
        <f>E285-D285+F284</f>
        <v>0</v>
      </c>
    </row>
    <row r="286" spans="1:6" s="1" customFormat="1">
      <c r="A286" s="94"/>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6" ht="12.75" customHeight="1">
      <c r="A321" s="150"/>
      <c r="B321" s="142"/>
      <c r="C321" s="139"/>
      <c r="D321" s="140"/>
      <c r="E321" s="143"/>
      <c r="F321" s="112">
        <f t="shared" si="0"/>
        <v>0</v>
      </c>
    </row>
    <row r="322" spans="1:6" ht="12.75" customHeight="1">
      <c r="A322" s="150"/>
      <c r="B322" s="142"/>
      <c r="C322" s="139"/>
      <c r="D322" s="140"/>
      <c r="E322" s="143"/>
      <c r="F322" s="112">
        <f t="shared" si="0"/>
        <v>0</v>
      </c>
    </row>
    <row r="323" spans="1:6" ht="12.75" customHeight="1">
      <c r="A323" s="150"/>
      <c r="B323" s="142"/>
      <c r="C323" s="139"/>
      <c r="D323" s="140"/>
      <c r="E323" s="143"/>
      <c r="F323" s="112">
        <f t="shared" si="0"/>
        <v>0</v>
      </c>
    </row>
    <row r="324" spans="1:6" ht="12.75" customHeight="1">
      <c r="A324" s="150"/>
      <c r="B324" s="142"/>
      <c r="C324" s="139"/>
      <c r="D324" s="140"/>
      <c r="E324" s="143"/>
      <c r="F324" s="112">
        <f t="shared" si="0"/>
        <v>0</v>
      </c>
    </row>
    <row r="325" spans="1:6" ht="12.75" customHeight="1">
      <c r="A325" s="150"/>
      <c r="B325" s="142"/>
      <c r="C325" s="139"/>
      <c r="D325" s="140"/>
      <c r="E325" s="143"/>
      <c r="F325" s="112">
        <f t="shared" si="0"/>
        <v>0</v>
      </c>
    </row>
    <row r="326" spans="1:6" ht="12.75" customHeight="1">
      <c r="A326" s="150"/>
      <c r="B326" s="142"/>
      <c r="C326" s="139"/>
      <c r="D326" s="140"/>
      <c r="E326" s="143"/>
      <c r="F326" s="112">
        <f t="shared" si="0"/>
        <v>0</v>
      </c>
    </row>
    <row r="327" spans="1:6">
      <c r="A327" s="150"/>
      <c r="B327" s="142"/>
      <c r="C327" s="139"/>
      <c r="D327" s="140"/>
      <c r="E327" s="141"/>
      <c r="F327" s="112">
        <f t="shared" si="0"/>
        <v>0</v>
      </c>
    </row>
    <row r="328" spans="1:6">
      <c r="A328" s="150"/>
      <c r="B328" s="142"/>
      <c r="C328" s="139"/>
      <c r="D328" s="140"/>
      <c r="E328" s="141"/>
      <c r="F328" s="112">
        <f t="shared" si="0"/>
        <v>0</v>
      </c>
    </row>
    <row r="329" spans="1:6" s="1" customFormat="1">
      <c r="A329" s="98"/>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206">
        <f>'Chart of Accounts'!A50</f>
        <v>5027</v>
      </c>
      <c r="B332" s="206" t="str">
        <f>'Chart of Accounts'!B50</f>
        <v>Expense 27</v>
      </c>
      <c r="C332" s="5"/>
      <c r="D332" s="116"/>
      <c r="E332" s="117"/>
      <c r="F332" s="120"/>
    </row>
    <row r="333" spans="1:6" ht="18" customHeight="1">
      <c r="A333" s="207"/>
      <c r="B333" s="66" t="s">
        <v>11</v>
      </c>
      <c r="C333" s="21"/>
      <c r="D333" s="121"/>
      <c r="E333" s="122"/>
      <c r="F333" s="123">
        <f>F328</f>
        <v>0</v>
      </c>
    </row>
    <row r="334" spans="1:6" ht="12.75" customHeight="1">
      <c r="A334" s="208"/>
      <c r="B334" s="142"/>
      <c r="C334" s="139"/>
      <c r="D334" s="140"/>
      <c r="E334" s="143"/>
      <c r="F334" s="112">
        <f>E334-D334+F333</f>
        <v>0</v>
      </c>
    </row>
    <row r="335" spans="1:6" ht="12.75" customHeight="1">
      <c r="A335" s="208"/>
      <c r="B335" s="142"/>
      <c r="C335" s="139"/>
      <c r="D335" s="140"/>
      <c r="E335" s="143"/>
      <c r="F335" s="112">
        <f>E335-D335+F334</f>
        <v>0</v>
      </c>
    </row>
    <row r="336" spans="1:6" ht="12.75" customHeight="1">
      <c r="A336" s="208"/>
      <c r="B336" s="142"/>
      <c r="C336" s="139"/>
      <c r="D336" s="140"/>
      <c r="E336" s="141"/>
      <c r="F336" s="112">
        <f>E336-D336+F335</f>
        <v>0</v>
      </c>
    </row>
    <row r="337" spans="1:6" ht="12.75" customHeight="1">
      <c r="A337" s="208"/>
      <c r="B337" s="142"/>
      <c r="C337" s="139"/>
      <c r="D337" s="140"/>
      <c r="E337" s="141"/>
      <c r="F337" s="112">
        <f>E337-D337+F336</f>
        <v>0</v>
      </c>
    </row>
    <row r="338" spans="1:6" s="1" customFormat="1">
      <c r="A338" s="209"/>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14" ht="17.25" customHeight="1">
      <c r="A353" s="67"/>
      <c r="B353" s="34" t="s">
        <v>14</v>
      </c>
      <c r="C353" s="33"/>
      <c r="D353" s="128"/>
      <c r="E353" s="111"/>
      <c r="F353" s="129">
        <f>F350-D351+E351</f>
        <v>0</v>
      </c>
    </row>
    <row r="354" spans="1:14" ht="17.25" customHeight="1"/>
    <row r="355" spans="1:14" ht="17.25" customHeight="1">
      <c r="E355" s="3"/>
    </row>
    <row r="356" spans="1:14" ht="17.25" customHeight="1">
      <c r="F356" s="4"/>
      <c r="N356" s="180"/>
    </row>
    <row r="357" spans="1:14" ht="17.25" customHeight="1"/>
    <row r="358" spans="1:14" ht="17.25" customHeight="1"/>
    <row r="359" spans="1:14" ht="17.25" customHeight="1"/>
    <row r="360" spans="1:14" ht="17.25" customHeight="1"/>
    <row r="361" spans="1:14" ht="17.25" customHeight="1"/>
    <row r="362" spans="1:14" ht="17.25" customHeight="1"/>
    <row r="363" spans="1:14" ht="17.25" customHeight="1"/>
    <row r="364" spans="1:14" ht="17.25" customHeight="1"/>
    <row r="365" spans="1:14" ht="17.25" customHeight="1"/>
    <row r="366" spans="1:14" ht="17.25" customHeight="1"/>
    <row r="367" spans="1:14" ht="17.25" customHeight="1"/>
    <row r="368" spans="1:14"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499984740745262"/>
    <pageSetUpPr fitToPage="1"/>
  </sheetPr>
  <dimension ref="A2:G60"/>
  <sheetViews>
    <sheetView workbookViewId="0">
      <selection activeCell="C5" sqref="C5"/>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22"/>
      <c r="B4" s="322"/>
      <c r="C4" s="322" t="str">
        <f>'Chart of Accounts'!L2</f>
        <v>October</v>
      </c>
      <c r="D4" s="293"/>
      <c r="E4" s="292">
        <f>'Chart of Accounts'!A6</f>
        <v>2023</v>
      </c>
      <c r="F4" s="293"/>
      <c r="G4" s="293"/>
    </row>
    <row r="8" spans="1:7" ht="18">
      <c r="B8" s="8" t="s">
        <v>15</v>
      </c>
      <c r="C8" s="11"/>
      <c r="D8" s="11"/>
      <c r="E8" s="101"/>
      <c r="G8" s="324">
        <f>'SOA MO 9'!G55</f>
        <v>0</v>
      </c>
    </row>
    <row r="9" spans="1:7" ht="18">
      <c r="C9" s="11"/>
      <c r="D9" s="11"/>
      <c r="E9" s="291"/>
    </row>
    <row r="10" spans="1:7" ht="18">
      <c r="B10" s="8" t="s">
        <v>0</v>
      </c>
      <c r="D10" s="8"/>
      <c r="E10" s="296"/>
    </row>
    <row r="11" spans="1:7" ht="14">
      <c r="B11" s="297">
        <f>'Chart of Accounts'!A9</f>
        <v>4001</v>
      </c>
      <c r="C11" s="297" t="str">
        <f>'Chart of Accounts'!B9</f>
        <v>Income 1</v>
      </c>
      <c r="D11" s="298"/>
      <c r="E11" s="299">
        <f>'GL-MO 10'!E15-'GL-MO 10'!D15</f>
        <v>0</v>
      </c>
      <c r="F11" s="298"/>
      <c r="G11" s="298"/>
    </row>
    <row r="12" spans="1:7" ht="14">
      <c r="B12" s="297">
        <f>'Chart of Accounts'!A10</f>
        <v>4002</v>
      </c>
      <c r="C12" s="297" t="str">
        <f>'Chart of Accounts'!B10</f>
        <v>Income 2</v>
      </c>
      <c r="D12" s="298"/>
      <c r="E12" s="299">
        <f>'GL-MO 10'!E24-'GL-MO 10'!D24</f>
        <v>0</v>
      </c>
      <c r="F12" s="298"/>
      <c r="G12" s="298"/>
    </row>
    <row r="13" spans="1:7" ht="14">
      <c r="B13" s="297">
        <f>'Chart of Accounts'!A11</f>
        <v>4003</v>
      </c>
      <c r="C13" s="297" t="str">
        <f>'Chart of Accounts'!B11</f>
        <v>Income 3</v>
      </c>
      <c r="D13" s="298"/>
      <c r="E13" s="299">
        <f>'GL-MO 10'!E33-'GL-MO 10'!D33</f>
        <v>0</v>
      </c>
      <c r="F13" s="298"/>
      <c r="G13" s="298"/>
    </row>
    <row r="14" spans="1:7" ht="14">
      <c r="B14" s="297">
        <f>'Chart of Accounts'!A12</f>
        <v>4004</v>
      </c>
      <c r="C14" s="297" t="str">
        <f>'Chart of Accounts'!B12</f>
        <v>Income 4</v>
      </c>
      <c r="D14" s="298"/>
      <c r="E14" s="299">
        <f>'GL-MO 10'!E42-'GL-MO 10'!D42</f>
        <v>0</v>
      </c>
      <c r="F14" s="298"/>
      <c r="G14" s="298"/>
    </row>
    <row r="15" spans="1:7" ht="14">
      <c r="B15" s="297">
        <f>'Chart of Accounts'!A13</f>
        <v>4005</v>
      </c>
      <c r="C15" s="297" t="str">
        <f>'Chart of Accounts'!B13</f>
        <v>Income 5</v>
      </c>
      <c r="D15" s="298"/>
      <c r="E15" s="299">
        <f>'GL-MO 10'!E51-'GL-MO 10'!D51</f>
        <v>0</v>
      </c>
      <c r="F15" s="298"/>
      <c r="G15" s="298"/>
    </row>
    <row r="16" spans="1:7" ht="14">
      <c r="B16" s="297">
        <f>'Chart of Accounts'!A14</f>
        <v>4006</v>
      </c>
      <c r="C16" s="297" t="str">
        <f>'Chart of Accounts'!B14</f>
        <v>Income 6</v>
      </c>
      <c r="D16" s="298"/>
      <c r="E16" s="299">
        <f>'GL-MO 10'!E60-'GL-MO 10'!D60</f>
        <v>0</v>
      </c>
      <c r="F16" s="298"/>
      <c r="G16" s="298"/>
    </row>
    <row r="17" spans="2:7" ht="14">
      <c r="B17" s="297">
        <f>'Chart of Accounts'!A15</f>
        <v>4007</v>
      </c>
      <c r="C17" s="297" t="str">
        <f>'Chart of Accounts'!B15</f>
        <v>Income 7</v>
      </c>
      <c r="D17" s="298"/>
      <c r="E17" s="299">
        <f>'GL-MO 10'!E69-'GL-MO 10'!D69</f>
        <v>0</v>
      </c>
      <c r="F17" s="298"/>
      <c r="G17" s="298"/>
    </row>
    <row r="18" spans="2:7" ht="14">
      <c r="B18" s="297">
        <f>'Chart of Accounts'!A16</f>
        <v>4008</v>
      </c>
      <c r="C18" s="297" t="str">
        <f>'Chart of Accounts'!B16</f>
        <v>Income 8</v>
      </c>
      <c r="D18" s="298"/>
      <c r="E18" s="299">
        <f>'GL-MO 10'!E78-'GL-MO 10'!D78</f>
        <v>0</v>
      </c>
      <c r="F18" s="298"/>
      <c r="G18" s="298"/>
    </row>
    <row r="19" spans="2:7" ht="14">
      <c r="B19" s="297">
        <f>'Chart of Accounts'!A17</f>
        <v>4009</v>
      </c>
      <c r="C19" s="297" t="str">
        <f>'Chart of Accounts'!B17</f>
        <v>Income 9</v>
      </c>
      <c r="D19" s="298"/>
      <c r="E19" s="299">
        <f>'GL-MO 10'!E87-'GL-MO 10'!D87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10'!D97-'GL-MO 10'!E97</f>
        <v>0</v>
      </c>
      <c r="G23" s="307"/>
    </row>
    <row r="24" spans="2:7" ht="14">
      <c r="B24" s="298">
        <f>'Chart of Accounts'!A22</f>
        <v>5002</v>
      </c>
      <c r="C24" s="298" t="str">
        <f>'Chart of Accounts'!B22</f>
        <v>Expense 2</v>
      </c>
      <c r="D24" s="308"/>
      <c r="E24" s="299">
        <f>'GL-MO 10'!D106-'GL-MO 10'!E106</f>
        <v>0</v>
      </c>
      <c r="G24" s="307"/>
    </row>
    <row r="25" spans="2:7" ht="14">
      <c r="B25" s="298">
        <f>'Chart of Accounts'!A23</f>
        <v>5003</v>
      </c>
      <c r="C25" s="298" t="str">
        <f>'Chart of Accounts'!B23</f>
        <v>Expense 3</v>
      </c>
      <c r="D25" s="308"/>
      <c r="E25" s="299">
        <f>'GL-MO 10'!D115-'GL-MO 10'!E115</f>
        <v>0</v>
      </c>
      <c r="G25" s="307"/>
    </row>
    <row r="26" spans="2:7" ht="14">
      <c r="B26" s="298">
        <f>'Chart of Accounts'!A24</f>
        <v>5004</v>
      </c>
      <c r="C26" s="298" t="str">
        <f>'Chart of Accounts'!B24</f>
        <v>Expense 4</v>
      </c>
      <c r="D26" s="308"/>
      <c r="E26" s="299">
        <f>'GL-MO 10'!D124-'GL-MO 10'!E124</f>
        <v>0</v>
      </c>
      <c r="G26" s="307"/>
    </row>
    <row r="27" spans="2:7" ht="14">
      <c r="B27" s="298">
        <f>'Chart of Accounts'!A25</f>
        <v>5005</v>
      </c>
      <c r="C27" s="298" t="str">
        <f>'Chart of Accounts'!B25</f>
        <v>Expense 5</v>
      </c>
      <c r="D27" s="308"/>
      <c r="E27" s="299">
        <f>'GL-MO 10'!D133-'GL-MO 10'!E133</f>
        <v>0</v>
      </c>
      <c r="G27" s="307"/>
    </row>
    <row r="28" spans="2:7" ht="14">
      <c r="B28" s="298">
        <f>'Chart of Accounts'!A26</f>
        <v>5006</v>
      </c>
      <c r="C28" s="298" t="str">
        <f>'Chart of Accounts'!B26</f>
        <v>Expense 6</v>
      </c>
      <c r="D28" s="308"/>
      <c r="E28" s="299">
        <f>'GL-MO 10'!D142-'GL-MO 10'!E142</f>
        <v>0</v>
      </c>
      <c r="G28" s="307"/>
    </row>
    <row r="29" spans="2:7" ht="14">
      <c r="B29" s="298">
        <f>'Chart of Accounts'!A27</f>
        <v>5007</v>
      </c>
      <c r="C29" s="298" t="str">
        <f>'Chart of Accounts'!B27</f>
        <v>Expense 7</v>
      </c>
      <c r="D29" s="308"/>
      <c r="E29" s="299">
        <f>'GL-MO 10'!D151-'GL-MO 10'!E151</f>
        <v>0</v>
      </c>
      <c r="G29" s="307"/>
    </row>
    <row r="30" spans="2:7" ht="14">
      <c r="B30" s="298">
        <f>'Chart of Accounts'!A28</f>
        <v>5008</v>
      </c>
      <c r="C30" s="298" t="str">
        <f>'Chart of Accounts'!B28</f>
        <v>Expense 8</v>
      </c>
      <c r="D30" s="308"/>
      <c r="E30" s="299">
        <f>'GL-MO 10'!D160-'GL-MO 10'!E160</f>
        <v>0</v>
      </c>
      <c r="G30" s="307"/>
    </row>
    <row r="31" spans="2:7" ht="14">
      <c r="B31" s="298">
        <f>'Chart of Accounts'!A29</f>
        <v>5009</v>
      </c>
      <c r="C31" s="298" t="str">
        <f>'Chart of Accounts'!B29</f>
        <v>Expense 9</v>
      </c>
      <c r="D31" s="308"/>
      <c r="E31" s="299">
        <f>'GL-MO 10'!D169-'GL-MO 10'!E169</f>
        <v>0</v>
      </c>
      <c r="G31" s="307"/>
    </row>
    <row r="32" spans="2:7" ht="14">
      <c r="B32" s="298">
        <f>'Chart of Accounts'!A31</f>
        <v>5010</v>
      </c>
      <c r="C32" s="298" t="str">
        <f>'Chart of Accounts'!B31</f>
        <v>Expense 10</v>
      </c>
      <c r="D32" s="308"/>
      <c r="E32" s="299">
        <f>'GL-MO 10'!D178-'GL-MO 10'!E178</f>
        <v>0</v>
      </c>
      <c r="G32" s="307"/>
    </row>
    <row r="33" spans="2:7" ht="14">
      <c r="B33" s="298">
        <f>'Chart of Accounts'!A32</f>
        <v>5011</v>
      </c>
      <c r="C33" s="298" t="str">
        <f>'Chart of Accounts'!B32</f>
        <v>Expense 11</v>
      </c>
      <c r="D33" s="308"/>
      <c r="E33" s="299">
        <f>'GL-MO 10'!D187-'GL-MO 10'!E187</f>
        <v>0</v>
      </c>
      <c r="G33" s="307"/>
    </row>
    <row r="34" spans="2:7" ht="14">
      <c r="B34" s="298">
        <f>'Chart of Accounts'!A33</f>
        <v>5012</v>
      </c>
      <c r="C34" s="298" t="str">
        <f>'Chart of Accounts'!B33</f>
        <v>Expense 12</v>
      </c>
      <c r="D34" s="308"/>
      <c r="E34" s="299">
        <f>'GL-MO 10'!D196-'GL-MO 10'!E196</f>
        <v>0</v>
      </c>
      <c r="G34" s="307"/>
    </row>
    <row r="35" spans="2:7" ht="14">
      <c r="B35" s="298">
        <f>'Chart of Accounts'!A34</f>
        <v>5013</v>
      </c>
      <c r="C35" s="298" t="str">
        <f>'Chart of Accounts'!B34</f>
        <v>Expense 13</v>
      </c>
      <c r="D35" s="308"/>
      <c r="E35" s="299">
        <f>'GL-MO 10'!D205-'GL-MO 10'!E205</f>
        <v>0</v>
      </c>
      <c r="G35" s="307"/>
    </row>
    <row r="36" spans="2:7" ht="14">
      <c r="B36" s="298">
        <f>'Chart of Accounts'!A36</f>
        <v>5014</v>
      </c>
      <c r="C36" s="298" t="str">
        <f>'Chart of Accounts'!B36</f>
        <v>Expense 14</v>
      </c>
      <c r="D36" s="308"/>
      <c r="E36" s="299">
        <f>'GL-MO 10'!D214-'GL-MO 10'!E214</f>
        <v>0</v>
      </c>
      <c r="G36" s="307"/>
    </row>
    <row r="37" spans="2:7" ht="14">
      <c r="B37" s="298">
        <f>'Chart of Accounts'!A37</f>
        <v>5015</v>
      </c>
      <c r="C37" s="298" t="str">
        <f>'Chart of Accounts'!B37</f>
        <v>Expense 15</v>
      </c>
      <c r="D37" s="308"/>
      <c r="E37" s="299">
        <f>'GL-MO 10'!D223-'GL-MO 10'!E223</f>
        <v>0</v>
      </c>
      <c r="G37" s="307"/>
    </row>
    <row r="38" spans="2:7" ht="14">
      <c r="B38" s="298">
        <f>'Chart of Accounts'!A38</f>
        <v>5016</v>
      </c>
      <c r="C38" s="298" t="str">
        <f>'Chart of Accounts'!B38</f>
        <v>Expense 16</v>
      </c>
      <c r="D38" s="308"/>
      <c r="E38" s="299">
        <f>'GL-MO 10'!D232-'GL-MO 10'!E232</f>
        <v>0</v>
      </c>
      <c r="G38" s="307"/>
    </row>
    <row r="39" spans="2:7" ht="14">
      <c r="B39" s="298">
        <f>'Chart of Accounts'!A39</f>
        <v>5017</v>
      </c>
      <c r="C39" s="298" t="str">
        <f>'Chart of Accounts'!B39</f>
        <v>Expense 17</v>
      </c>
      <c r="D39" s="308"/>
      <c r="E39" s="299">
        <f>'GL-MO 10'!D241-'GL-MO 10'!E241</f>
        <v>0</v>
      </c>
      <c r="G39" s="307"/>
    </row>
    <row r="40" spans="2:7" ht="14">
      <c r="B40" s="298">
        <f>'Chart of Accounts'!A41</f>
        <v>5018</v>
      </c>
      <c r="C40" s="298" t="str">
        <f>'Chart of Accounts'!B41</f>
        <v>Expense 18</v>
      </c>
      <c r="D40" s="308"/>
      <c r="E40" s="299">
        <f>'GL-MO 10'!D250-'GL-MO 10'!E250</f>
        <v>0</v>
      </c>
      <c r="G40" s="307"/>
    </row>
    <row r="41" spans="2:7" ht="14">
      <c r="B41" s="298">
        <f>'Chart of Accounts'!A42</f>
        <v>5019</v>
      </c>
      <c r="C41" s="298" t="str">
        <f>'Chart of Accounts'!B42</f>
        <v>Expense 19</v>
      </c>
      <c r="D41" s="308"/>
      <c r="E41" s="299">
        <f>'GL-MO 10'!D259-'GL-MO 10'!E259</f>
        <v>0</v>
      </c>
      <c r="G41" s="307"/>
    </row>
    <row r="42" spans="2:7" ht="14">
      <c r="B42" s="298">
        <f>'Chart of Accounts'!A43</f>
        <v>5020</v>
      </c>
      <c r="C42" s="298" t="str">
        <f>'Chart of Accounts'!B43</f>
        <v>Expense 20</v>
      </c>
      <c r="D42" s="308"/>
      <c r="E42" s="299">
        <f>'GL-MO 10'!D268-'GL-MO 10'!E268</f>
        <v>0</v>
      </c>
      <c r="G42" s="307"/>
    </row>
    <row r="43" spans="2:7" ht="14">
      <c r="B43" s="298">
        <f>'Chart of Accounts'!A44</f>
        <v>5021</v>
      </c>
      <c r="C43" s="298" t="str">
        <f>'Chart of Accounts'!B44</f>
        <v>Expense 21</v>
      </c>
      <c r="D43" s="308"/>
      <c r="E43" s="299">
        <f>'GL-MO 10'!D277-'GL-MO 10'!E277</f>
        <v>0</v>
      </c>
      <c r="G43" s="307"/>
    </row>
    <row r="44" spans="2:7" ht="14">
      <c r="B44" s="298">
        <f>'Chart of Accounts'!A45</f>
        <v>5022</v>
      </c>
      <c r="C44" s="298" t="str">
        <f>'Chart of Accounts'!B45</f>
        <v>Expense 22</v>
      </c>
      <c r="D44" s="308"/>
      <c r="E44" s="299">
        <f>'GL-MO 10'!D286-'GL-MO 10'!E286</f>
        <v>0</v>
      </c>
      <c r="G44" s="307"/>
    </row>
    <row r="45" spans="2:7" ht="14">
      <c r="B45" s="298">
        <f>'Chart of Accounts'!A46</f>
        <v>5023</v>
      </c>
      <c r="C45" s="298" t="str">
        <f>'Chart of Accounts'!B46</f>
        <v>Expense 23</v>
      </c>
      <c r="D45" s="308"/>
      <c r="E45" s="299">
        <f>'GL-MO 10'!D295-'GL-MO 10'!E295</f>
        <v>0</v>
      </c>
      <c r="G45" s="307"/>
    </row>
    <row r="46" spans="2:7" ht="14">
      <c r="B46" s="298">
        <f>'Chart of Accounts'!A47</f>
        <v>5024</v>
      </c>
      <c r="C46" s="298" t="str">
        <f>'Chart of Accounts'!B47</f>
        <v>Expense 24</v>
      </c>
      <c r="D46" s="308"/>
      <c r="E46" s="299">
        <f>'GL-MO 10'!D304-'GL-MO 10'!E304</f>
        <v>0</v>
      </c>
      <c r="G46" s="307"/>
    </row>
    <row r="47" spans="2:7" ht="14">
      <c r="B47" s="298">
        <f>'Chart of Accounts'!A48</f>
        <v>5025</v>
      </c>
      <c r="C47" s="298" t="str">
        <f>'Chart of Accounts'!B48</f>
        <v>Expense 25</v>
      </c>
      <c r="D47" s="308"/>
      <c r="E47" s="299">
        <f>'GL-MO 10'!D313-'GL-MO 10'!E313</f>
        <v>0</v>
      </c>
      <c r="G47" s="307"/>
    </row>
    <row r="48" spans="2:7" ht="14">
      <c r="B48" s="298">
        <f>'Chart of Accounts'!A49</f>
        <v>5026</v>
      </c>
      <c r="C48" s="298" t="str">
        <f>'Chart of Accounts'!B49</f>
        <v>Expense 26</v>
      </c>
      <c r="D48" s="308"/>
      <c r="E48" s="299">
        <f>'GL-MO 10'!D329-'GL-MO 10'!E329</f>
        <v>0</v>
      </c>
      <c r="G48" s="307"/>
    </row>
    <row r="49" spans="2:7" ht="14">
      <c r="B49" s="298">
        <f>'Chart of Accounts'!A50</f>
        <v>5027</v>
      </c>
      <c r="C49" s="298" t="str">
        <f>'Chart of Accounts'!B50</f>
        <v>Expense 27</v>
      </c>
      <c r="D49" s="308"/>
      <c r="E49" s="299">
        <f>'GL-MO 10'!D338-'GL-MO 10'!E338</f>
        <v>0</v>
      </c>
      <c r="G49" s="307"/>
    </row>
    <row r="50" spans="2:7" ht="14">
      <c r="B50" s="298">
        <f>'Chart of Accounts'!A51</f>
        <v>5028</v>
      </c>
      <c r="C50" s="298" t="str">
        <f>'Chart of Accounts'!B51</f>
        <v>Expense 28</v>
      </c>
      <c r="D50" s="308"/>
      <c r="E50" s="299">
        <f>'GL-MO 10'!D347-'GL-MO 10'!E347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0000"/>
    <pageSetUpPr fitToPage="1"/>
  </sheetPr>
  <dimension ref="A1:F385"/>
  <sheetViews>
    <sheetView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Accounts'!M2</f>
        <v>November</v>
      </c>
      <c r="B3" s="358"/>
      <c r="C3" s="358"/>
      <c r="D3" s="228">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'GL-MO 10'!F353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86">
        <f>'Chart of Accounts'!A34</f>
        <v>5013</v>
      </c>
      <c r="B199" s="86" t="str">
        <f>'Chart of Accounts'!B34</f>
        <v>Expense 13</v>
      </c>
      <c r="C199" s="5"/>
      <c r="D199" s="116"/>
      <c r="E199" s="117"/>
      <c r="F199" s="120"/>
    </row>
    <row r="200" spans="1:6" s="1" customFormat="1">
      <c r="A200" s="87"/>
      <c r="B200" s="66" t="s">
        <v>11</v>
      </c>
      <c r="C200" s="21"/>
      <c r="D200" s="121"/>
      <c r="E200" s="122"/>
      <c r="F200" s="123">
        <f>F195</f>
        <v>0</v>
      </c>
    </row>
    <row r="201" spans="1:6" s="1" customFormat="1">
      <c r="A201" s="147"/>
      <c r="B201" s="142"/>
      <c r="C201" s="139"/>
      <c r="D201" s="140"/>
      <c r="E201" s="143"/>
      <c r="F201" s="112">
        <f>E201-D201+F200</f>
        <v>0</v>
      </c>
    </row>
    <row r="202" spans="1:6" s="1" customFormat="1">
      <c r="A202" s="147"/>
      <c r="B202" s="142"/>
      <c r="C202" s="139"/>
      <c r="D202" s="140"/>
      <c r="E202" s="143"/>
      <c r="F202" s="112">
        <f>E202-D202+F201</f>
        <v>0</v>
      </c>
    </row>
    <row r="203" spans="1:6" s="1" customFormat="1">
      <c r="A203" s="147"/>
      <c r="B203" s="142"/>
      <c r="C203" s="139"/>
      <c r="D203" s="140"/>
      <c r="E203" s="141"/>
      <c r="F203" s="112">
        <f>E203-D203+F202</f>
        <v>0</v>
      </c>
    </row>
    <row r="204" spans="1:6" s="1" customFormat="1">
      <c r="A204" s="147"/>
      <c r="B204" s="142"/>
      <c r="C204" s="139"/>
      <c r="D204" s="140"/>
      <c r="E204" s="141"/>
      <c r="F204" s="112">
        <f>E204-D204+F203</f>
        <v>0</v>
      </c>
    </row>
    <row r="205" spans="1:6" s="1" customFormat="1">
      <c r="A205" s="88"/>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6">
        <f>'Chart of Accounts'!A41</f>
        <v>5018</v>
      </c>
      <c r="B244" s="86" t="str">
        <f>'Chart of Accounts'!B41</f>
        <v>Expense 18</v>
      </c>
      <c r="C244" s="5"/>
      <c r="D244" s="116"/>
      <c r="E244" s="117"/>
      <c r="F244" s="120"/>
    </row>
    <row r="245" spans="1:6" s="1" customFormat="1">
      <c r="A245" s="87"/>
      <c r="B245" s="66" t="s">
        <v>11</v>
      </c>
      <c r="C245" s="21"/>
      <c r="D245" s="121"/>
      <c r="E245" s="122"/>
      <c r="F245" s="123">
        <f>F240</f>
        <v>0</v>
      </c>
    </row>
    <row r="246" spans="1:6" s="1" customFormat="1">
      <c r="A246" s="147"/>
      <c r="B246" s="142"/>
      <c r="C246" s="139"/>
      <c r="D246" s="140"/>
      <c r="E246" s="143"/>
      <c r="F246" s="112">
        <f>E246-D246+F245</f>
        <v>0</v>
      </c>
    </row>
    <row r="247" spans="1:6" s="1" customFormat="1">
      <c r="A247" s="147"/>
      <c r="B247" s="142"/>
      <c r="C247" s="139"/>
      <c r="D247" s="140"/>
      <c r="E247" s="143"/>
      <c r="F247" s="112">
        <f>E247-D247+F246</f>
        <v>0</v>
      </c>
    </row>
    <row r="248" spans="1:6" s="1" customFormat="1">
      <c r="A248" s="147"/>
      <c r="B248" s="142"/>
      <c r="C248" s="139"/>
      <c r="D248" s="140"/>
      <c r="E248" s="141"/>
      <c r="F248" s="112">
        <f>E248-D248+F247</f>
        <v>0</v>
      </c>
    </row>
    <row r="249" spans="1:6" s="1" customFormat="1">
      <c r="A249" s="147"/>
      <c r="B249" s="142"/>
      <c r="C249" s="139"/>
      <c r="D249" s="140"/>
      <c r="E249" s="141"/>
      <c r="F249" s="112">
        <f>E249-D249+F248</f>
        <v>0</v>
      </c>
    </row>
    <row r="250" spans="1:6" s="1" customFormat="1">
      <c r="A250" s="88"/>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6">
        <f>'Chart of Accounts'!A42</f>
        <v>5019</v>
      </c>
      <c r="B253" s="86" t="str">
        <f>'Chart of Accounts'!B42</f>
        <v>Expense 19</v>
      </c>
      <c r="C253" s="5"/>
      <c r="D253" s="116"/>
      <c r="E253" s="117"/>
      <c r="F253" s="120"/>
    </row>
    <row r="254" spans="1:6" s="1" customFormat="1">
      <c r="A254" s="87"/>
      <c r="B254" s="66" t="s">
        <v>11</v>
      </c>
      <c r="C254" s="21"/>
      <c r="D254" s="121"/>
      <c r="E254" s="122"/>
      <c r="F254" s="123">
        <f>F249</f>
        <v>0</v>
      </c>
    </row>
    <row r="255" spans="1:6" s="1" customFormat="1">
      <c r="A255" s="147"/>
      <c r="B255" s="142"/>
      <c r="C255" s="139"/>
      <c r="D255" s="140"/>
      <c r="E255" s="143"/>
      <c r="F255" s="112">
        <f>E255-D255+F254</f>
        <v>0</v>
      </c>
    </row>
    <row r="256" spans="1:6" s="1" customFormat="1">
      <c r="A256" s="147"/>
      <c r="B256" s="142"/>
      <c r="C256" s="139"/>
      <c r="D256" s="140"/>
      <c r="E256" s="143"/>
      <c r="F256" s="112">
        <f>E256-D256+F255</f>
        <v>0</v>
      </c>
    </row>
    <row r="257" spans="1:6" s="1" customFormat="1">
      <c r="A257" s="147"/>
      <c r="B257" s="142"/>
      <c r="C257" s="139"/>
      <c r="D257" s="140"/>
      <c r="E257" s="141"/>
      <c r="F257" s="112">
        <f>E257-D257+F256</f>
        <v>0</v>
      </c>
    </row>
    <row r="258" spans="1:6" s="1" customFormat="1">
      <c r="A258" s="147"/>
      <c r="B258" s="142"/>
      <c r="C258" s="139"/>
      <c r="D258" s="140"/>
      <c r="E258" s="141"/>
      <c r="F258" s="112">
        <f>E258-D258+F257</f>
        <v>0</v>
      </c>
    </row>
    <row r="259" spans="1:6" s="1" customFormat="1">
      <c r="A259" s="88"/>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92">
        <f>'Chart of Accounts'!A45</f>
        <v>5022</v>
      </c>
      <c r="B280" s="92" t="str">
        <f>'Chart of Accounts'!B45</f>
        <v>Expense 22</v>
      </c>
      <c r="C280" s="5"/>
      <c r="D280" s="116"/>
      <c r="E280" s="117"/>
      <c r="F280" s="120"/>
    </row>
    <row r="281" spans="1:6" s="1" customFormat="1">
      <c r="A281" s="93"/>
      <c r="B281" s="66" t="s">
        <v>11</v>
      </c>
      <c r="C281" s="21"/>
      <c r="D281" s="121"/>
      <c r="E281" s="122"/>
      <c r="F281" s="123">
        <f>F276</f>
        <v>0</v>
      </c>
    </row>
    <row r="282" spans="1:6" s="1" customFormat="1">
      <c r="A282" s="149"/>
      <c r="B282" s="142"/>
      <c r="C282" s="139"/>
      <c r="D282" s="140"/>
      <c r="E282" s="143"/>
      <c r="F282" s="112">
        <f>E282-D282+F281</f>
        <v>0</v>
      </c>
    </row>
    <row r="283" spans="1:6" s="1" customFormat="1">
      <c r="A283" s="149"/>
      <c r="B283" s="142"/>
      <c r="C283" s="139"/>
      <c r="D283" s="140"/>
      <c r="E283" s="143"/>
      <c r="F283" s="112">
        <f>E283-D283+F282</f>
        <v>0</v>
      </c>
    </row>
    <row r="284" spans="1:6" s="1" customFormat="1">
      <c r="A284" s="149"/>
      <c r="B284" s="142"/>
      <c r="C284" s="139"/>
      <c r="D284" s="140"/>
      <c r="E284" s="141"/>
      <c r="F284" s="112">
        <f>E284-D284+F283</f>
        <v>0</v>
      </c>
    </row>
    <row r="285" spans="1:6" s="1" customFormat="1">
      <c r="A285" s="149"/>
      <c r="B285" s="142"/>
      <c r="C285" s="139"/>
      <c r="D285" s="140"/>
      <c r="E285" s="141"/>
      <c r="F285" s="112">
        <f>E285-D285+F284</f>
        <v>0</v>
      </c>
    </row>
    <row r="286" spans="1:6" s="1" customFormat="1">
      <c r="A286" s="94"/>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6" ht="12.75" customHeight="1">
      <c r="A321" s="150"/>
      <c r="B321" s="142"/>
      <c r="C321" s="139"/>
      <c r="D321" s="140"/>
      <c r="E321" s="143"/>
      <c r="F321" s="112">
        <f t="shared" si="0"/>
        <v>0</v>
      </c>
    </row>
    <row r="322" spans="1:6" ht="12.75" customHeight="1">
      <c r="A322" s="150"/>
      <c r="B322" s="142"/>
      <c r="C322" s="139"/>
      <c r="D322" s="140"/>
      <c r="E322" s="143"/>
      <c r="F322" s="112">
        <f t="shared" si="0"/>
        <v>0</v>
      </c>
    </row>
    <row r="323" spans="1:6" ht="12.75" customHeight="1">
      <c r="A323" s="150"/>
      <c r="B323" s="142"/>
      <c r="C323" s="139"/>
      <c r="D323" s="140"/>
      <c r="E323" s="143"/>
      <c r="F323" s="112">
        <f t="shared" si="0"/>
        <v>0</v>
      </c>
    </row>
    <row r="324" spans="1:6" ht="12.75" customHeight="1">
      <c r="A324" s="150"/>
      <c r="B324" s="142"/>
      <c r="C324" s="139"/>
      <c r="D324" s="140"/>
      <c r="E324" s="143"/>
      <c r="F324" s="112">
        <f t="shared" si="0"/>
        <v>0</v>
      </c>
    </row>
    <row r="325" spans="1:6" ht="12.75" customHeight="1">
      <c r="A325" s="150"/>
      <c r="B325" s="142"/>
      <c r="C325" s="139"/>
      <c r="D325" s="140"/>
      <c r="E325" s="143"/>
      <c r="F325" s="112">
        <f t="shared" si="0"/>
        <v>0</v>
      </c>
    </row>
    <row r="326" spans="1:6" ht="12.75" customHeight="1">
      <c r="A326" s="150"/>
      <c r="B326" s="142"/>
      <c r="C326" s="139"/>
      <c r="D326" s="140"/>
      <c r="E326" s="143"/>
      <c r="F326" s="112">
        <f t="shared" si="0"/>
        <v>0</v>
      </c>
    </row>
    <row r="327" spans="1:6">
      <c r="A327" s="150"/>
      <c r="B327" s="142"/>
      <c r="C327" s="139"/>
      <c r="D327" s="140"/>
      <c r="E327" s="141"/>
      <c r="F327" s="112">
        <f t="shared" si="0"/>
        <v>0</v>
      </c>
    </row>
    <row r="328" spans="1:6">
      <c r="A328" s="150"/>
      <c r="B328" s="142"/>
      <c r="C328" s="139"/>
      <c r="D328" s="140"/>
      <c r="E328" s="141"/>
      <c r="F328" s="112">
        <f t="shared" si="0"/>
        <v>0</v>
      </c>
    </row>
    <row r="329" spans="1:6" s="1" customFormat="1">
      <c r="A329" s="98"/>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206">
        <f>'Chart of Accounts'!A50</f>
        <v>5027</v>
      </c>
      <c r="B332" s="206" t="str">
        <f>'Chart of Accounts'!B50</f>
        <v>Expense 27</v>
      </c>
      <c r="C332" s="5"/>
      <c r="D332" s="116"/>
      <c r="E332" s="117"/>
      <c r="F332" s="120"/>
    </row>
    <row r="333" spans="1:6" ht="18" customHeight="1">
      <c r="A333" s="207"/>
      <c r="B333" s="66" t="s">
        <v>11</v>
      </c>
      <c r="C333" s="21"/>
      <c r="D333" s="121"/>
      <c r="E333" s="122"/>
      <c r="F333" s="123">
        <f>F328</f>
        <v>0</v>
      </c>
    </row>
    <row r="334" spans="1:6" ht="12.75" customHeight="1">
      <c r="A334" s="208"/>
      <c r="B334" s="142"/>
      <c r="C334" s="139"/>
      <c r="D334" s="140"/>
      <c r="E334" s="143"/>
      <c r="F334" s="112">
        <f>E334-D334+F333</f>
        <v>0</v>
      </c>
    </row>
    <row r="335" spans="1:6" ht="12.75" customHeight="1">
      <c r="A335" s="208"/>
      <c r="B335" s="142"/>
      <c r="C335" s="139"/>
      <c r="D335" s="140"/>
      <c r="E335" s="143"/>
      <c r="F335" s="112">
        <f>E335-D335+F334</f>
        <v>0</v>
      </c>
    </row>
    <row r="336" spans="1:6" ht="12.75" customHeight="1">
      <c r="A336" s="208"/>
      <c r="B336" s="142"/>
      <c r="C336" s="139"/>
      <c r="D336" s="140"/>
      <c r="E336" s="141"/>
      <c r="F336" s="112">
        <f>E336-D336+F335</f>
        <v>0</v>
      </c>
    </row>
    <row r="337" spans="1:6" ht="12.75" customHeight="1">
      <c r="A337" s="208"/>
      <c r="B337" s="142"/>
      <c r="C337" s="139"/>
      <c r="D337" s="140"/>
      <c r="E337" s="141"/>
      <c r="F337" s="112">
        <f>E337-D337+F336</f>
        <v>0</v>
      </c>
    </row>
    <row r="338" spans="1:6" s="1" customFormat="1">
      <c r="A338" s="209"/>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499984740745262"/>
    <pageSetUpPr fitToPage="1"/>
  </sheetPr>
  <dimension ref="A2:G60"/>
  <sheetViews>
    <sheetView workbookViewId="0">
      <selection activeCell="C5" sqref="C5"/>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15"/>
      <c r="B4" s="315"/>
      <c r="C4" s="322" t="str">
        <f>'Chart of Accounts'!M2</f>
        <v>November</v>
      </c>
      <c r="D4" s="293"/>
      <c r="E4" s="292">
        <f>'Chart of Accounts'!A6</f>
        <v>2023</v>
      </c>
      <c r="F4" s="293"/>
      <c r="G4" s="293"/>
    </row>
    <row r="8" spans="1:7" ht="18">
      <c r="B8" s="8" t="s">
        <v>15</v>
      </c>
      <c r="C8" s="11"/>
      <c r="D8" s="11"/>
      <c r="E8" s="101"/>
      <c r="G8" s="324">
        <f>'SOA MO 10'!G55</f>
        <v>0</v>
      </c>
    </row>
    <row r="9" spans="1:7" ht="18">
      <c r="C9" s="11"/>
      <c r="D9" s="11"/>
      <c r="E9" s="291"/>
    </row>
    <row r="10" spans="1:7" ht="18">
      <c r="B10" s="8" t="s">
        <v>0</v>
      </c>
      <c r="D10" s="8"/>
      <c r="E10" s="296"/>
    </row>
    <row r="11" spans="1:7" ht="14">
      <c r="B11" s="297">
        <f>'Chart of Accounts'!A9</f>
        <v>4001</v>
      </c>
      <c r="C11" s="297" t="str">
        <f>'Chart of Accounts'!B9</f>
        <v>Income 1</v>
      </c>
      <c r="D11" s="298"/>
      <c r="E11" s="299">
        <f>'GL-MO 11'!E15-'GL-MO 11'!D15</f>
        <v>0</v>
      </c>
      <c r="F11" s="298"/>
      <c r="G11" s="298"/>
    </row>
    <row r="12" spans="1:7" ht="14">
      <c r="B12" s="297">
        <f>'Chart of Accounts'!A10</f>
        <v>4002</v>
      </c>
      <c r="C12" s="297" t="str">
        <f>'Chart of Accounts'!B10</f>
        <v>Income 2</v>
      </c>
      <c r="D12" s="298"/>
      <c r="E12" s="299">
        <f>'GL-MO 11'!E24-'GL-MO 11'!D24</f>
        <v>0</v>
      </c>
      <c r="F12" s="298"/>
      <c r="G12" s="298"/>
    </row>
    <row r="13" spans="1:7" ht="14">
      <c r="B13" s="297">
        <f>'Chart of Accounts'!A11</f>
        <v>4003</v>
      </c>
      <c r="C13" s="297" t="str">
        <f>'Chart of Accounts'!B11</f>
        <v>Income 3</v>
      </c>
      <c r="D13" s="298"/>
      <c r="E13" s="299">
        <f>'GL-MO 11'!E33-'GL-MO 11'!D33</f>
        <v>0</v>
      </c>
      <c r="F13" s="298"/>
      <c r="G13" s="298"/>
    </row>
    <row r="14" spans="1:7" ht="14">
      <c r="B14" s="297">
        <f>'Chart of Accounts'!A12</f>
        <v>4004</v>
      </c>
      <c r="C14" s="297" t="str">
        <f>'Chart of Accounts'!B12</f>
        <v>Income 4</v>
      </c>
      <c r="D14" s="298"/>
      <c r="E14" s="299">
        <f>'GL-MO 11'!E42-'GL-MO 11'!D42</f>
        <v>0</v>
      </c>
      <c r="F14" s="298"/>
      <c r="G14" s="298"/>
    </row>
    <row r="15" spans="1:7" ht="14">
      <c r="B15" s="297">
        <f>'Chart of Accounts'!A13</f>
        <v>4005</v>
      </c>
      <c r="C15" s="297" t="str">
        <f>'Chart of Accounts'!B13</f>
        <v>Income 5</v>
      </c>
      <c r="D15" s="298"/>
      <c r="E15" s="299">
        <f>'GL-MO 11'!E51-'GL-MO 11'!D51</f>
        <v>0</v>
      </c>
      <c r="F15" s="298"/>
      <c r="G15" s="298"/>
    </row>
    <row r="16" spans="1:7" ht="14">
      <c r="B16" s="297">
        <f>'Chart of Accounts'!A14</f>
        <v>4006</v>
      </c>
      <c r="C16" s="297" t="str">
        <f>'Chart of Accounts'!B14</f>
        <v>Income 6</v>
      </c>
      <c r="D16" s="298"/>
      <c r="E16" s="299">
        <f>'GL-MO 11'!E60-'GL-MO 11'!D60</f>
        <v>0</v>
      </c>
      <c r="F16" s="298"/>
      <c r="G16" s="298"/>
    </row>
    <row r="17" spans="2:7" ht="14">
      <c r="B17" s="297">
        <f>'Chart of Accounts'!A15</f>
        <v>4007</v>
      </c>
      <c r="C17" s="297" t="str">
        <f>'Chart of Accounts'!B15</f>
        <v>Income 7</v>
      </c>
      <c r="D17" s="298"/>
      <c r="E17" s="299">
        <f>'GL-MO 11'!E69-'GL-MO 11'!D69</f>
        <v>0</v>
      </c>
      <c r="F17" s="298"/>
      <c r="G17" s="298"/>
    </row>
    <row r="18" spans="2:7" ht="14">
      <c r="B18" s="297">
        <f>'Chart of Accounts'!A16</f>
        <v>4008</v>
      </c>
      <c r="C18" s="297" t="str">
        <f>'Chart of Accounts'!B16</f>
        <v>Income 8</v>
      </c>
      <c r="D18" s="298"/>
      <c r="E18" s="299">
        <f>'GL-MO 11'!E78-'GL-MO 11'!D78</f>
        <v>0</v>
      </c>
      <c r="F18" s="298"/>
      <c r="G18" s="298"/>
    </row>
    <row r="19" spans="2:7" ht="14">
      <c r="B19" s="297">
        <f>'Chart of Accounts'!A17</f>
        <v>4009</v>
      </c>
      <c r="C19" s="297" t="str">
        <f>'Chart of Accounts'!B17</f>
        <v>Income 9</v>
      </c>
      <c r="D19" s="298"/>
      <c r="E19" s="299">
        <f>'GL-MO 11'!E87-'GL-MO 11'!D87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11'!D97-'GL-MO 11'!E97</f>
        <v>0</v>
      </c>
      <c r="G23" s="307"/>
    </row>
    <row r="24" spans="2:7" ht="14">
      <c r="B24" s="298">
        <f>'Chart of Accounts'!A22</f>
        <v>5002</v>
      </c>
      <c r="C24" s="298" t="str">
        <f>'Chart of Accounts'!B22</f>
        <v>Expense 2</v>
      </c>
      <c r="D24" s="308"/>
      <c r="E24" s="299">
        <f>'GL-MO 11'!D106-'GL-MO 11'!E106</f>
        <v>0</v>
      </c>
      <c r="G24" s="307"/>
    </row>
    <row r="25" spans="2:7" ht="14">
      <c r="B25" s="298">
        <f>'Chart of Accounts'!A23</f>
        <v>5003</v>
      </c>
      <c r="C25" s="298" t="str">
        <f>'Chart of Accounts'!B23</f>
        <v>Expense 3</v>
      </c>
      <c r="D25" s="308"/>
      <c r="E25" s="299">
        <f>'GL-MO 11'!D115-'GL-MO 11'!E115</f>
        <v>0</v>
      </c>
      <c r="G25" s="307"/>
    </row>
    <row r="26" spans="2:7" ht="14">
      <c r="B26" s="298">
        <f>'Chart of Accounts'!A24</f>
        <v>5004</v>
      </c>
      <c r="C26" s="298" t="str">
        <f>'Chart of Accounts'!B24</f>
        <v>Expense 4</v>
      </c>
      <c r="D26" s="308"/>
      <c r="E26" s="299">
        <f>'GL-MO 11'!D124-'GL-MO 11'!E124</f>
        <v>0</v>
      </c>
      <c r="G26" s="307"/>
    </row>
    <row r="27" spans="2:7" ht="14">
      <c r="B27" s="298">
        <f>'Chart of Accounts'!A25</f>
        <v>5005</v>
      </c>
      <c r="C27" s="298" t="str">
        <f>'Chart of Accounts'!B25</f>
        <v>Expense 5</v>
      </c>
      <c r="D27" s="308"/>
      <c r="E27" s="299">
        <f>'GL-MO 11'!D133-'GL-MO 11'!E133</f>
        <v>0</v>
      </c>
      <c r="G27" s="307"/>
    </row>
    <row r="28" spans="2:7" ht="14">
      <c r="B28" s="298">
        <f>'Chart of Accounts'!A26</f>
        <v>5006</v>
      </c>
      <c r="C28" s="298" t="str">
        <f>'Chart of Accounts'!B26</f>
        <v>Expense 6</v>
      </c>
      <c r="D28" s="308"/>
      <c r="E28" s="299">
        <f>'GL-MO 11'!D142-'GL-MO 11'!E142</f>
        <v>0</v>
      </c>
      <c r="G28" s="307"/>
    </row>
    <row r="29" spans="2:7" ht="14">
      <c r="B29" s="298">
        <f>'Chart of Accounts'!A27</f>
        <v>5007</v>
      </c>
      <c r="C29" s="298" t="str">
        <f>'Chart of Accounts'!B27</f>
        <v>Expense 7</v>
      </c>
      <c r="D29" s="308"/>
      <c r="E29" s="299">
        <f>'GL-MO 11'!D151-'GL-MO 11'!E151</f>
        <v>0</v>
      </c>
      <c r="G29" s="307"/>
    </row>
    <row r="30" spans="2:7" ht="14">
      <c r="B30" s="298">
        <f>'Chart of Accounts'!A28</f>
        <v>5008</v>
      </c>
      <c r="C30" s="298" t="str">
        <f>'Chart of Accounts'!B28</f>
        <v>Expense 8</v>
      </c>
      <c r="D30" s="308"/>
      <c r="E30" s="299">
        <f>'GL-MO 11'!D160-'GL-MO 11'!E160</f>
        <v>0</v>
      </c>
      <c r="G30" s="307"/>
    </row>
    <row r="31" spans="2:7" ht="14">
      <c r="B31" s="298">
        <f>'Chart of Accounts'!A29</f>
        <v>5009</v>
      </c>
      <c r="C31" s="298" t="str">
        <f>'Chart of Accounts'!B29</f>
        <v>Expense 9</v>
      </c>
      <c r="D31" s="308"/>
      <c r="E31" s="299">
        <f>'GL-MO 11'!D169-'GL-MO 11'!E169</f>
        <v>0</v>
      </c>
      <c r="G31" s="307"/>
    </row>
    <row r="32" spans="2:7" ht="14">
      <c r="B32" s="298">
        <f>'Chart of Accounts'!A31</f>
        <v>5010</v>
      </c>
      <c r="C32" s="298" t="str">
        <f>'Chart of Accounts'!B31</f>
        <v>Expense 10</v>
      </c>
      <c r="D32" s="308"/>
      <c r="E32" s="299">
        <f>'GL-MO 11'!D178-'GL-MO 11'!E178</f>
        <v>0</v>
      </c>
      <c r="G32" s="307"/>
    </row>
    <row r="33" spans="2:7" ht="14">
      <c r="B33" s="298">
        <f>'Chart of Accounts'!A32</f>
        <v>5011</v>
      </c>
      <c r="C33" s="298" t="str">
        <f>'Chart of Accounts'!B32</f>
        <v>Expense 11</v>
      </c>
      <c r="D33" s="308"/>
      <c r="E33" s="299">
        <f>'GL-MO 11'!D187-'GL-MO 11'!E187</f>
        <v>0</v>
      </c>
      <c r="G33" s="307"/>
    </row>
    <row r="34" spans="2:7" ht="14">
      <c r="B34" s="298">
        <f>'Chart of Accounts'!A33</f>
        <v>5012</v>
      </c>
      <c r="C34" s="298" t="str">
        <f>'Chart of Accounts'!B33</f>
        <v>Expense 12</v>
      </c>
      <c r="D34" s="308"/>
      <c r="E34" s="299">
        <f>'GL-MO 11'!D196-'GL-MO 11'!E196</f>
        <v>0</v>
      </c>
      <c r="G34" s="307"/>
    </row>
    <row r="35" spans="2:7" ht="14">
      <c r="B35" s="298">
        <f>'Chart of Accounts'!A34</f>
        <v>5013</v>
      </c>
      <c r="C35" s="298" t="str">
        <f>'Chart of Accounts'!B34</f>
        <v>Expense 13</v>
      </c>
      <c r="D35" s="308"/>
      <c r="E35" s="299">
        <f>'GL-MO 11'!D205-'GL-MO 11'!E205</f>
        <v>0</v>
      </c>
      <c r="G35" s="307"/>
    </row>
    <row r="36" spans="2:7" ht="14">
      <c r="B36" s="298">
        <f>'Chart of Accounts'!A36</f>
        <v>5014</v>
      </c>
      <c r="C36" s="298" t="str">
        <f>'Chart of Accounts'!B36</f>
        <v>Expense 14</v>
      </c>
      <c r="D36" s="308"/>
      <c r="E36" s="299">
        <f>'GL-MO 11'!D214-'GL-MO 11'!E214</f>
        <v>0</v>
      </c>
      <c r="G36" s="307"/>
    </row>
    <row r="37" spans="2:7" ht="14">
      <c r="B37" s="298">
        <f>'Chart of Accounts'!A37</f>
        <v>5015</v>
      </c>
      <c r="C37" s="298" t="str">
        <f>'Chart of Accounts'!B37</f>
        <v>Expense 15</v>
      </c>
      <c r="D37" s="308"/>
      <c r="E37" s="299">
        <f>'GL-MO 11'!D223-'GL-MO 11'!E223</f>
        <v>0</v>
      </c>
      <c r="G37" s="307"/>
    </row>
    <row r="38" spans="2:7" ht="14">
      <c r="B38" s="298">
        <f>'Chart of Accounts'!A38</f>
        <v>5016</v>
      </c>
      <c r="C38" s="298" t="str">
        <f>'Chart of Accounts'!B38</f>
        <v>Expense 16</v>
      </c>
      <c r="D38" s="308"/>
      <c r="E38" s="299">
        <f>'GL-MO 11'!D232-'GL-MO 11'!E232</f>
        <v>0</v>
      </c>
      <c r="G38" s="307"/>
    </row>
    <row r="39" spans="2:7" ht="14">
      <c r="B39" s="298">
        <f>'Chart of Accounts'!A39</f>
        <v>5017</v>
      </c>
      <c r="C39" s="298" t="str">
        <f>'Chart of Accounts'!B39</f>
        <v>Expense 17</v>
      </c>
      <c r="D39" s="308"/>
      <c r="E39" s="299">
        <f>'GL-MO 11'!D241-'GL-MO 11'!E241</f>
        <v>0</v>
      </c>
      <c r="G39" s="307"/>
    </row>
    <row r="40" spans="2:7" ht="14">
      <c r="B40" s="298">
        <f>'Chart of Accounts'!A41</f>
        <v>5018</v>
      </c>
      <c r="C40" s="298" t="str">
        <f>'Chart of Accounts'!B41</f>
        <v>Expense 18</v>
      </c>
      <c r="D40" s="308"/>
      <c r="E40" s="299">
        <f>'GL-MO 11'!D250-'GL-MO 11'!E250</f>
        <v>0</v>
      </c>
      <c r="G40" s="307"/>
    </row>
    <row r="41" spans="2:7" ht="14">
      <c r="B41" s="298">
        <f>'Chart of Accounts'!A42</f>
        <v>5019</v>
      </c>
      <c r="C41" s="298" t="str">
        <f>'Chart of Accounts'!B42</f>
        <v>Expense 19</v>
      </c>
      <c r="D41" s="308"/>
      <c r="E41" s="299">
        <f>'GL-MO 11'!D259-'GL-MO 11'!E259</f>
        <v>0</v>
      </c>
      <c r="G41" s="307"/>
    </row>
    <row r="42" spans="2:7" ht="14">
      <c r="B42" s="298">
        <f>'Chart of Accounts'!A43</f>
        <v>5020</v>
      </c>
      <c r="C42" s="298" t="str">
        <f>'Chart of Accounts'!B43</f>
        <v>Expense 20</v>
      </c>
      <c r="D42" s="308"/>
      <c r="E42" s="299">
        <f>'GL-MO 11'!D268-'GL-MO 11'!E268</f>
        <v>0</v>
      </c>
      <c r="G42" s="307"/>
    </row>
    <row r="43" spans="2:7" ht="14">
      <c r="B43" s="298">
        <f>'Chart of Accounts'!A44</f>
        <v>5021</v>
      </c>
      <c r="C43" s="298" t="str">
        <f>'Chart of Accounts'!B44</f>
        <v>Expense 21</v>
      </c>
      <c r="D43" s="308"/>
      <c r="E43" s="299">
        <f>'GL-MO 11'!D277-'GL-MO 11'!E277</f>
        <v>0</v>
      </c>
      <c r="G43" s="307"/>
    </row>
    <row r="44" spans="2:7" ht="14">
      <c r="B44" s="298">
        <f>'Chart of Accounts'!A45</f>
        <v>5022</v>
      </c>
      <c r="C44" s="298" t="str">
        <f>'Chart of Accounts'!B45</f>
        <v>Expense 22</v>
      </c>
      <c r="D44" s="308"/>
      <c r="E44" s="299">
        <f>'GL-MO 11'!D286-'GL-MO 11'!E286</f>
        <v>0</v>
      </c>
      <c r="G44" s="307"/>
    </row>
    <row r="45" spans="2:7" ht="14">
      <c r="B45" s="298">
        <f>'Chart of Accounts'!A46</f>
        <v>5023</v>
      </c>
      <c r="C45" s="298" t="str">
        <f>'Chart of Accounts'!B46</f>
        <v>Expense 23</v>
      </c>
      <c r="D45" s="308"/>
      <c r="E45" s="299">
        <f>'GL-MO 11'!D295-'GL-MO 11'!E295</f>
        <v>0</v>
      </c>
      <c r="G45" s="307"/>
    </row>
    <row r="46" spans="2:7" ht="14">
      <c r="B46" s="298">
        <f>'Chart of Accounts'!A47</f>
        <v>5024</v>
      </c>
      <c r="C46" s="298" t="str">
        <f>'Chart of Accounts'!B47</f>
        <v>Expense 24</v>
      </c>
      <c r="D46" s="308"/>
      <c r="E46" s="299">
        <f>'GL-MO 11'!D304-'GL-MO 11'!E304</f>
        <v>0</v>
      </c>
      <c r="G46" s="307"/>
    </row>
    <row r="47" spans="2:7" ht="14">
      <c r="B47" s="298">
        <f>'Chart of Accounts'!A48</f>
        <v>5025</v>
      </c>
      <c r="C47" s="298" t="str">
        <f>'Chart of Accounts'!B48</f>
        <v>Expense 25</v>
      </c>
      <c r="D47" s="308"/>
      <c r="E47" s="299">
        <f>'GL-MO 11'!D313-'GL-MO 11'!E313</f>
        <v>0</v>
      </c>
      <c r="G47" s="307"/>
    </row>
    <row r="48" spans="2:7" ht="14">
      <c r="B48" s="298">
        <f>'Chart of Accounts'!A49</f>
        <v>5026</v>
      </c>
      <c r="C48" s="298" t="str">
        <f>'Chart of Accounts'!B49</f>
        <v>Expense 26</v>
      </c>
      <c r="D48" s="308"/>
      <c r="E48" s="299">
        <f>'GL-MO 11'!D329-'GL-MO 11'!E329</f>
        <v>0</v>
      </c>
      <c r="G48" s="307"/>
    </row>
    <row r="49" spans="2:7" ht="14">
      <c r="B49" s="298">
        <f>'Chart of Accounts'!A50</f>
        <v>5027</v>
      </c>
      <c r="C49" s="298" t="str">
        <f>'Chart of Accounts'!B50</f>
        <v>Expense 27</v>
      </c>
      <c r="D49" s="308"/>
      <c r="E49" s="299">
        <f>'GL-MO 11'!D338-'GL-MO 11'!E338</f>
        <v>0</v>
      </c>
      <c r="G49" s="307"/>
    </row>
    <row r="50" spans="2:7" ht="14">
      <c r="B50" s="298">
        <f>'Chart of Accounts'!A51</f>
        <v>5028</v>
      </c>
      <c r="C50" s="298" t="str">
        <f>'Chart of Accounts'!B51</f>
        <v>Expense 28</v>
      </c>
      <c r="D50" s="308"/>
      <c r="E50" s="299">
        <f>'GL-MO 11'!D347-'GL-MO 11'!E347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J61"/>
  <sheetViews>
    <sheetView workbookViewId="0">
      <selection activeCell="G8" sqref="G8"/>
    </sheetView>
  </sheetViews>
  <sheetFormatPr baseColWidth="10" defaultColWidth="8.83203125" defaultRowHeight="13"/>
  <cols>
    <col min="1" max="1" width="3" customWidth="1"/>
    <col min="2" max="2" width="8.1640625" customWidth="1"/>
    <col min="3" max="3" width="49.6640625" customWidth="1"/>
    <col min="4" max="7" width="12.6640625" customWidth="1"/>
    <col min="9" max="9" width="10.5" bestFit="1" customWidth="1"/>
    <col min="10" max="10" width="9.6640625" bestFit="1" customWidth="1"/>
  </cols>
  <sheetData>
    <row r="1" spans="1:7">
      <c r="A1" s="266"/>
      <c r="B1" s="267"/>
      <c r="C1" s="267"/>
      <c r="D1" s="267"/>
      <c r="E1" s="267"/>
      <c r="F1" s="267"/>
      <c r="G1" s="268"/>
    </row>
    <row r="2" spans="1:7" ht="23">
      <c r="A2" s="332" t="str">
        <f>'Chart of Accounts'!A4:B4</f>
        <v>Name</v>
      </c>
      <c r="B2" s="333"/>
      <c r="C2" s="333"/>
      <c r="D2" s="333"/>
      <c r="E2" s="333"/>
      <c r="F2" s="333"/>
      <c r="G2" s="334"/>
    </row>
    <row r="3" spans="1:7" ht="23">
      <c r="A3" s="332" t="s">
        <v>60</v>
      </c>
      <c r="B3" s="333"/>
      <c r="C3" s="333"/>
      <c r="D3" s="333"/>
      <c r="E3" s="333"/>
      <c r="F3" s="333"/>
      <c r="G3" s="334"/>
    </row>
    <row r="4" spans="1:7" ht="23">
      <c r="A4" s="335">
        <f ca="1">TODAY()</f>
        <v>44977</v>
      </c>
      <c r="B4" s="333"/>
      <c r="C4" s="333"/>
      <c r="D4" s="333"/>
      <c r="E4" s="333"/>
      <c r="F4" s="333"/>
      <c r="G4" s="334"/>
    </row>
    <row r="5" spans="1:7" ht="21">
      <c r="A5" s="281"/>
      <c r="B5" s="271"/>
      <c r="C5" s="271"/>
      <c r="D5" s="269"/>
      <c r="E5" s="270"/>
      <c r="F5" s="271"/>
      <c r="G5" s="272"/>
    </row>
    <row r="6" spans="1:7" ht="18">
      <c r="A6" s="273"/>
      <c r="B6" s="274"/>
      <c r="C6" s="282"/>
      <c r="D6" s="275"/>
      <c r="E6" s="276" t="s">
        <v>46</v>
      </c>
      <c r="F6" s="277" t="s">
        <v>51</v>
      </c>
      <c r="G6" s="278"/>
    </row>
    <row r="7" spans="1:7" ht="14" thickBot="1">
      <c r="A7" s="279"/>
      <c r="B7" s="280"/>
      <c r="C7" s="280"/>
      <c r="D7" s="280"/>
      <c r="E7" s="280"/>
      <c r="F7" s="280"/>
      <c r="G7" s="256"/>
    </row>
    <row r="8" spans="1:7" ht="19" thickBot="1">
      <c r="A8" s="100"/>
      <c r="C8" s="11"/>
      <c r="D8" s="101"/>
      <c r="F8" s="213" t="s">
        <v>104</v>
      </c>
      <c r="G8" s="265">
        <f>'Summary by Month'!C6</f>
        <v>0</v>
      </c>
    </row>
    <row r="9" spans="1:7" ht="32" thickTop="1" thickBot="1">
      <c r="A9" s="187"/>
      <c r="B9" s="188"/>
      <c r="C9" s="188"/>
      <c r="D9" s="214" t="s">
        <v>62</v>
      </c>
      <c r="E9" s="214" t="s">
        <v>48</v>
      </c>
      <c r="F9" s="214" t="s">
        <v>49</v>
      </c>
      <c r="G9" s="189" t="s">
        <v>50</v>
      </c>
    </row>
    <row r="10" spans="1:7" ht="17" thickTop="1" thickBot="1">
      <c r="A10" s="187"/>
      <c r="B10" s="188"/>
      <c r="C10" s="188"/>
      <c r="D10" s="214" t="s">
        <v>61</v>
      </c>
      <c r="E10" s="214">
        <f>'Chart of Accounts'!A6</f>
        <v>2023</v>
      </c>
      <c r="F10" s="240">
        <f ca="1">A4</f>
        <v>44977</v>
      </c>
      <c r="G10" s="189">
        <f>'Chart of Accounts'!A6</f>
        <v>2023</v>
      </c>
    </row>
    <row r="11" spans="1:7" ht="19" thickTop="1">
      <c r="A11" s="182"/>
      <c r="B11" s="183" t="str">
        <f>'Chart of Accounts'!B8</f>
        <v>Revenue Accounts</v>
      </c>
      <c r="C11" s="184"/>
      <c r="D11" s="185"/>
      <c r="E11" s="184"/>
      <c r="F11" s="211"/>
      <c r="G11" s="186"/>
    </row>
    <row r="12" spans="1:7" ht="14">
      <c r="A12" s="61"/>
      <c r="B12" s="215">
        <f>'Chart of Accounts'!A9</f>
        <v>4001</v>
      </c>
      <c r="C12" s="106" t="str">
        <f>'Chart of Accounts'!B9</f>
        <v>Income 1</v>
      </c>
      <c r="D12" s="204"/>
      <c r="E12" s="212"/>
      <c r="F12" s="283">
        <f>E12/12*F$6</f>
        <v>0</v>
      </c>
      <c r="G12" s="284">
        <f>'Summary by Month'!O9</f>
        <v>0</v>
      </c>
    </row>
    <row r="13" spans="1:7" ht="14">
      <c r="A13" s="61"/>
      <c r="B13" s="215">
        <f>'Chart of Accounts'!A10</f>
        <v>4002</v>
      </c>
      <c r="C13" s="106" t="str">
        <f>'Chart of Accounts'!B10</f>
        <v>Income 2</v>
      </c>
      <c r="D13" s="204" t="s">
        <v>55</v>
      </c>
      <c r="E13" s="204"/>
      <c r="F13" s="283">
        <f t="shared" ref="F13:F20" si="0">E13/12*F$6</f>
        <v>0</v>
      </c>
      <c r="G13" s="284">
        <f>'Summary by Month'!O10</f>
        <v>0</v>
      </c>
    </row>
    <row r="14" spans="1:7" ht="14">
      <c r="A14" s="61"/>
      <c r="B14" s="215">
        <f>'Chart of Accounts'!A11</f>
        <v>4003</v>
      </c>
      <c r="C14" s="106" t="str">
        <f>'Chart of Accounts'!B11</f>
        <v>Income 3</v>
      </c>
      <c r="D14" s="204"/>
      <c r="E14" s="204"/>
      <c r="F14" s="283">
        <f t="shared" si="0"/>
        <v>0</v>
      </c>
      <c r="G14" s="284">
        <f>'Summary by Month'!O11</f>
        <v>0</v>
      </c>
    </row>
    <row r="15" spans="1:7" ht="14">
      <c r="A15" s="61"/>
      <c r="B15" s="215">
        <f>'Chart of Accounts'!A12</f>
        <v>4004</v>
      </c>
      <c r="C15" s="106" t="str">
        <f>'Chart of Accounts'!B12</f>
        <v>Income 4</v>
      </c>
      <c r="D15" s="212"/>
      <c r="E15" s="212"/>
      <c r="F15" s="283">
        <f t="shared" si="0"/>
        <v>0</v>
      </c>
      <c r="G15" s="284">
        <f>'Summary by Month'!O12</f>
        <v>0</v>
      </c>
    </row>
    <row r="16" spans="1:7" ht="14">
      <c r="A16" s="61"/>
      <c r="B16" s="215">
        <f>'Chart of Accounts'!A13</f>
        <v>4005</v>
      </c>
      <c r="C16" s="106" t="str">
        <f>'Chart of Accounts'!B13</f>
        <v>Income 5</v>
      </c>
      <c r="D16" s="212"/>
      <c r="E16" s="212"/>
      <c r="F16" s="283">
        <f t="shared" si="0"/>
        <v>0</v>
      </c>
      <c r="G16" s="284">
        <f>'Summary by Month'!O13</f>
        <v>0</v>
      </c>
    </row>
    <row r="17" spans="1:10" ht="14">
      <c r="A17" s="61"/>
      <c r="B17" s="215">
        <f>'Chart of Accounts'!A14</f>
        <v>4006</v>
      </c>
      <c r="C17" s="106" t="str">
        <f>'Chart of Accounts'!B14</f>
        <v>Income 6</v>
      </c>
      <c r="D17" s="212"/>
      <c r="E17" s="212"/>
      <c r="F17" s="283">
        <f t="shared" si="0"/>
        <v>0</v>
      </c>
      <c r="G17" s="284">
        <f>'Summary by Month'!O14</f>
        <v>0</v>
      </c>
    </row>
    <row r="18" spans="1:10" ht="14">
      <c r="A18" s="61"/>
      <c r="B18" s="215">
        <f>'Chart of Accounts'!A15</f>
        <v>4007</v>
      </c>
      <c r="C18" s="106" t="str">
        <f>'Chart of Accounts'!B15</f>
        <v>Income 7</v>
      </c>
      <c r="D18" s="212"/>
      <c r="E18" s="212"/>
      <c r="F18" s="283">
        <f t="shared" si="0"/>
        <v>0</v>
      </c>
      <c r="G18" s="284">
        <f>'Summary by Month'!O15</f>
        <v>0</v>
      </c>
    </row>
    <row r="19" spans="1:10" ht="14">
      <c r="A19" s="61"/>
      <c r="B19" s="215">
        <f>'Chart of Accounts'!A16</f>
        <v>4008</v>
      </c>
      <c r="C19" s="106" t="str">
        <f>'Chart of Accounts'!B16</f>
        <v>Income 8</v>
      </c>
      <c r="D19" s="204"/>
      <c r="E19" s="204"/>
      <c r="F19" s="283">
        <f t="shared" si="0"/>
        <v>0</v>
      </c>
      <c r="G19" s="284">
        <f>'Summary by Month'!O16</f>
        <v>0</v>
      </c>
    </row>
    <row r="20" spans="1:10" ht="14">
      <c r="A20" s="61"/>
      <c r="B20" s="215">
        <f>'Chart of Accounts'!A17</f>
        <v>4009</v>
      </c>
      <c r="C20" s="106" t="str">
        <f>'Chart of Accounts'!B17</f>
        <v>Income 9</v>
      </c>
      <c r="D20" s="204"/>
      <c r="E20" s="204"/>
      <c r="F20" s="283">
        <f t="shared" si="0"/>
        <v>0</v>
      </c>
      <c r="G20" s="284">
        <f>'Summary by Month'!O17</f>
        <v>0</v>
      </c>
    </row>
    <row r="21" spans="1:10" ht="16">
      <c r="A21" s="61"/>
      <c r="B21" s="108"/>
      <c r="C21" s="190" t="s">
        <v>6</v>
      </c>
      <c r="D21" s="241">
        <f>SUM(D12:D20)</f>
        <v>0</v>
      </c>
      <c r="E21" s="241">
        <f>SUM(E12:E20)</f>
        <v>0</v>
      </c>
      <c r="F21" s="241">
        <f>SUM(F12:F20)</f>
        <v>0</v>
      </c>
      <c r="G21" s="242">
        <f>SUM(G12:G20)</f>
        <v>0</v>
      </c>
    </row>
    <row r="22" spans="1:10" ht="18">
      <c r="A22" s="61"/>
      <c r="B22" s="104"/>
      <c r="C22" s="109"/>
      <c r="D22" s="110"/>
      <c r="E22" s="104"/>
      <c r="F22" s="243"/>
      <c r="G22" s="244"/>
    </row>
    <row r="23" spans="1:10" ht="18">
      <c r="A23" s="61"/>
      <c r="B23" s="103" t="s">
        <v>5</v>
      </c>
      <c r="C23" s="104"/>
      <c r="D23" s="105"/>
      <c r="E23" s="104"/>
      <c r="F23" s="243"/>
      <c r="G23" s="244"/>
    </row>
    <row r="24" spans="1:10" ht="14">
      <c r="A24" s="61"/>
      <c r="B24" s="216">
        <f>'Chart of Accounts'!A21</f>
        <v>5001</v>
      </c>
      <c r="C24" s="107" t="str">
        <f>'Chart of Accounts'!B21</f>
        <v>Expense 1</v>
      </c>
      <c r="D24" s="212"/>
      <c r="E24" s="212"/>
      <c r="F24" s="283">
        <f>E24/12*F$6</f>
        <v>0</v>
      </c>
      <c r="G24" s="284">
        <f>'Summary by Month'!O21</f>
        <v>0</v>
      </c>
      <c r="J24" s="217"/>
    </row>
    <row r="25" spans="1:10" ht="14">
      <c r="A25" s="61"/>
      <c r="B25" s="216">
        <f>'Chart of Accounts'!A22</f>
        <v>5002</v>
      </c>
      <c r="C25" s="107" t="str">
        <f>'Chart of Accounts'!B22</f>
        <v>Expense 2</v>
      </c>
      <c r="D25" s="212"/>
      <c r="E25" s="212"/>
      <c r="F25" s="283">
        <f t="shared" ref="F25:F51" si="1">E25/12*F$6</f>
        <v>0</v>
      </c>
      <c r="G25" s="284">
        <f>'Summary by Month'!O22</f>
        <v>0</v>
      </c>
      <c r="J25" s="217"/>
    </row>
    <row r="26" spans="1:10" ht="14">
      <c r="A26" s="61"/>
      <c r="B26" s="216">
        <f>'Chart of Accounts'!A23</f>
        <v>5003</v>
      </c>
      <c r="C26" s="107" t="str">
        <f>'Chart of Accounts'!B23</f>
        <v>Expense 3</v>
      </c>
      <c r="D26" s="204"/>
      <c r="E26" s="204"/>
      <c r="F26" s="283">
        <f t="shared" si="1"/>
        <v>0</v>
      </c>
      <c r="G26" s="284">
        <f>'Summary by Month'!O23</f>
        <v>0</v>
      </c>
    </row>
    <row r="27" spans="1:10" ht="14">
      <c r="A27" s="61"/>
      <c r="B27" s="216">
        <f>'Chart of Accounts'!A24</f>
        <v>5004</v>
      </c>
      <c r="C27" s="107" t="str">
        <f>'Chart of Accounts'!B24</f>
        <v>Expense 4</v>
      </c>
      <c r="D27" s="204"/>
      <c r="E27" s="204"/>
      <c r="F27" s="283">
        <f t="shared" si="1"/>
        <v>0</v>
      </c>
      <c r="G27" s="284">
        <f>'Summary by Month'!O24</f>
        <v>0</v>
      </c>
    </row>
    <row r="28" spans="1:10" ht="14">
      <c r="A28" s="61"/>
      <c r="B28" s="216">
        <f>'Chart of Accounts'!A25</f>
        <v>5005</v>
      </c>
      <c r="C28" s="107" t="str">
        <f>'Chart of Accounts'!B25</f>
        <v>Expense 5</v>
      </c>
      <c r="D28" s="204"/>
      <c r="E28" s="204"/>
      <c r="F28" s="283">
        <f t="shared" si="1"/>
        <v>0</v>
      </c>
      <c r="G28" s="284">
        <f>'Summary by Month'!O25</f>
        <v>0</v>
      </c>
    </row>
    <row r="29" spans="1:10" ht="14">
      <c r="A29" s="61"/>
      <c r="B29" s="216">
        <f>'Chart of Accounts'!A26</f>
        <v>5006</v>
      </c>
      <c r="C29" s="107" t="str">
        <f>'Chart of Accounts'!B26</f>
        <v>Expense 6</v>
      </c>
      <c r="D29" s="204"/>
      <c r="E29" s="204"/>
      <c r="F29" s="283">
        <f t="shared" si="1"/>
        <v>0</v>
      </c>
      <c r="G29" s="284">
        <f>'Summary by Month'!O26</f>
        <v>0</v>
      </c>
    </row>
    <row r="30" spans="1:10" ht="14">
      <c r="A30" s="61"/>
      <c r="B30" s="216">
        <f>'Chart of Accounts'!A27</f>
        <v>5007</v>
      </c>
      <c r="C30" s="107" t="str">
        <f>'Chart of Accounts'!B27</f>
        <v>Expense 7</v>
      </c>
      <c r="D30" s="204"/>
      <c r="E30" s="204"/>
      <c r="F30" s="283">
        <f t="shared" si="1"/>
        <v>0</v>
      </c>
      <c r="G30" s="284">
        <f>'Summary by Month'!O27</f>
        <v>0</v>
      </c>
    </row>
    <row r="31" spans="1:10" ht="14">
      <c r="A31" s="61"/>
      <c r="B31" s="216">
        <f>'Chart of Accounts'!A28</f>
        <v>5008</v>
      </c>
      <c r="C31" s="107" t="str">
        <f>'Chart of Accounts'!B28</f>
        <v>Expense 8</v>
      </c>
      <c r="D31" s="204"/>
      <c r="E31" s="204"/>
      <c r="F31" s="283">
        <f t="shared" si="1"/>
        <v>0</v>
      </c>
      <c r="G31" s="284">
        <f>'Summary by Month'!O28</f>
        <v>0</v>
      </c>
    </row>
    <row r="32" spans="1:10" ht="14">
      <c r="A32" s="61"/>
      <c r="B32" s="216">
        <f>'Chart of Accounts'!A29</f>
        <v>5009</v>
      </c>
      <c r="C32" s="107" t="str">
        <f>'Chart of Accounts'!B29</f>
        <v>Expense 9</v>
      </c>
      <c r="D32" s="204"/>
      <c r="E32" s="204"/>
      <c r="F32" s="283">
        <f t="shared" si="1"/>
        <v>0</v>
      </c>
      <c r="G32" s="284">
        <f>'Summary by Month'!O29</f>
        <v>0</v>
      </c>
    </row>
    <row r="33" spans="1:7" ht="14">
      <c r="A33" s="61"/>
      <c r="B33" s="216">
        <f>'Chart of Accounts'!A31</f>
        <v>5010</v>
      </c>
      <c r="C33" s="107" t="str">
        <f>'Chart of Accounts'!B31</f>
        <v>Expense 10</v>
      </c>
      <c r="D33" s="204"/>
      <c r="E33" s="212"/>
      <c r="F33" s="283">
        <f t="shared" si="1"/>
        <v>0</v>
      </c>
      <c r="G33" s="284">
        <f>'Summary by Month'!O30</f>
        <v>0</v>
      </c>
    </row>
    <row r="34" spans="1:7" ht="14">
      <c r="A34" s="61"/>
      <c r="B34" s="216">
        <f>'Chart of Accounts'!A32</f>
        <v>5011</v>
      </c>
      <c r="C34" s="107" t="str">
        <f>'Chart of Accounts'!B32</f>
        <v>Expense 11</v>
      </c>
      <c r="D34" s="204"/>
      <c r="E34" s="212"/>
      <c r="F34" s="283">
        <f t="shared" si="1"/>
        <v>0</v>
      </c>
      <c r="G34" s="284">
        <f>'Summary by Month'!O31</f>
        <v>0</v>
      </c>
    </row>
    <row r="35" spans="1:7" ht="14">
      <c r="A35" s="61"/>
      <c r="B35" s="216">
        <f>'Chart of Accounts'!A33</f>
        <v>5012</v>
      </c>
      <c r="C35" s="107" t="str">
        <f>'Chart of Accounts'!B33</f>
        <v>Expense 12</v>
      </c>
      <c r="D35" s="204"/>
      <c r="E35" s="212"/>
      <c r="F35" s="283">
        <f t="shared" si="1"/>
        <v>0</v>
      </c>
      <c r="G35" s="284">
        <f>'Summary by Month'!O32</f>
        <v>0</v>
      </c>
    </row>
    <row r="36" spans="1:7" ht="14">
      <c r="A36" s="61"/>
      <c r="B36" s="216">
        <f>'Chart of Accounts'!A34</f>
        <v>5013</v>
      </c>
      <c r="C36" s="107" t="str">
        <f>'Chart of Accounts'!B34</f>
        <v>Expense 13</v>
      </c>
      <c r="D36" s="204"/>
      <c r="E36" s="204"/>
      <c r="F36" s="283">
        <f t="shared" si="1"/>
        <v>0</v>
      </c>
      <c r="G36" s="284">
        <f>'Summary by Month'!O33</f>
        <v>0</v>
      </c>
    </row>
    <row r="37" spans="1:7" ht="14">
      <c r="A37" s="61"/>
      <c r="B37" s="216">
        <f>'Chart of Accounts'!A36</f>
        <v>5014</v>
      </c>
      <c r="C37" s="107" t="str">
        <f>'Chart of Accounts'!B36</f>
        <v>Expense 14</v>
      </c>
      <c r="D37" s="204"/>
      <c r="E37" s="204"/>
      <c r="F37" s="283">
        <f t="shared" si="1"/>
        <v>0</v>
      </c>
      <c r="G37" s="284">
        <f>'Summary by Month'!O34</f>
        <v>0</v>
      </c>
    </row>
    <row r="38" spans="1:7" ht="14">
      <c r="A38" s="61"/>
      <c r="B38" s="216">
        <f>'Chart of Accounts'!A37</f>
        <v>5015</v>
      </c>
      <c r="C38" s="107" t="str">
        <f>'Chart of Accounts'!B37</f>
        <v>Expense 15</v>
      </c>
      <c r="D38" s="204"/>
      <c r="E38" s="204"/>
      <c r="F38" s="283">
        <f t="shared" si="1"/>
        <v>0</v>
      </c>
      <c r="G38" s="284">
        <f>'Summary by Month'!O35</f>
        <v>0</v>
      </c>
    </row>
    <row r="39" spans="1:7" ht="14">
      <c r="A39" s="61"/>
      <c r="B39" s="216">
        <f>'Chart of Accounts'!A38</f>
        <v>5016</v>
      </c>
      <c r="C39" s="107" t="str">
        <f>'Chart of Accounts'!B38</f>
        <v>Expense 16</v>
      </c>
      <c r="D39" s="204"/>
      <c r="E39" s="204"/>
      <c r="F39" s="283">
        <f t="shared" si="1"/>
        <v>0</v>
      </c>
      <c r="G39" s="284">
        <f>'Summary by Month'!O36</f>
        <v>0</v>
      </c>
    </row>
    <row r="40" spans="1:7" ht="14">
      <c r="A40" s="61"/>
      <c r="B40" s="216">
        <f>'Chart of Accounts'!A39</f>
        <v>5017</v>
      </c>
      <c r="C40" s="107" t="str">
        <f>'Chart of Accounts'!B39</f>
        <v>Expense 17</v>
      </c>
      <c r="D40" s="204"/>
      <c r="E40" s="204"/>
      <c r="F40" s="283">
        <f t="shared" si="1"/>
        <v>0</v>
      </c>
      <c r="G40" s="284">
        <f>'Summary by Month'!O37</f>
        <v>0</v>
      </c>
    </row>
    <row r="41" spans="1:7" ht="14">
      <c r="A41" s="61"/>
      <c r="B41" s="216">
        <f>'Chart of Accounts'!A41</f>
        <v>5018</v>
      </c>
      <c r="C41" s="107" t="str">
        <f>'Chart of Accounts'!B41</f>
        <v>Expense 18</v>
      </c>
      <c r="D41" s="204"/>
      <c r="E41" s="204"/>
      <c r="F41" s="283">
        <f t="shared" si="1"/>
        <v>0</v>
      </c>
      <c r="G41" s="284">
        <f>'Summary by Month'!O38</f>
        <v>0</v>
      </c>
    </row>
    <row r="42" spans="1:7" ht="14">
      <c r="A42" s="61"/>
      <c r="B42" s="216">
        <f>'Chart of Accounts'!A42</f>
        <v>5019</v>
      </c>
      <c r="C42" s="107" t="str">
        <f>'Chart of Accounts'!B42</f>
        <v>Expense 19</v>
      </c>
      <c r="D42" s="204"/>
      <c r="E42" s="204"/>
      <c r="F42" s="283">
        <f t="shared" si="1"/>
        <v>0</v>
      </c>
      <c r="G42" s="284">
        <f>'Summary by Month'!O39</f>
        <v>0</v>
      </c>
    </row>
    <row r="43" spans="1:7" ht="14">
      <c r="A43" s="61"/>
      <c r="B43" s="216">
        <f>'Chart of Accounts'!A43</f>
        <v>5020</v>
      </c>
      <c r="C43" s="107" t="str">
        <f>'Chart of Accounts'!B43</f>
        <v>Expense 20</v>
      </c>
      <c r="D43" s="204" t="s">
        <v>55</v>
      </c>
      <c r="E43" s="204"/>
      <c r="F43" s="283">
        <f t="shared" si="1"/>
        <v>0</v>
      </c>
      <c r="G43" s="284">
        <f>'Summary by Month'!O40</f>
        <v>0</v>
      </c>
    </row>
    <row r="44" spans="1:7" ht="14">
      <c r="A44" s="61"/>
      <c r="B44" s="216">
        <f>'Chart of Accounts'!A44</f>
        <v>5021</v>
      </c>
      <c r="C44" s="107" t="str">
        <f>'Chart of Accounts'!B44</f>
        <v>Expense 21</v>
      </c>
      <c r="D44" s="204"/>
      <c r="E44" s="204"/>
      <c r="F44" s="283">
        <f t="shared" si="1"/>
        <v>0</v>
      </c>
      <c r="G44" s="284">
        <f>'Summary by Month'!O41</f>
        <v>0</v>
      </c>
    </row>
    <row r="45" spans="1:7" ht="14" hidden="1">
      <c r="A45" s="61"/>
      <c r="B45" s="216">
        <f>'Chart of Accounts'!A45</f>
        <v>5022</v>
      </c>
      <c r="C45" s="107" t="str">
        <f>'Chart of Accounts'!B45</f>
        <v>Expense 22</v>
      </c>
      <c r="D45" s="204"/>
      <c r="E45" s="204"/>
      <c r="F45" s="283">
        <f t="shared" si="1"/>
        <v>0</v>
      </c>
      <c r="G45" s="284">
        <f>'Summary by Month'!O42</f>
        <v>0</v>
      </c>
    </row>
    <row r="46" spans="1:7" ht="14">
      <c r="A46" s="61"/>
      <c r="B46" s="216">
        <f>'Chart of Accounts'!A46</f>
        <v>5023</v>
      </c>
      <c r="C46" s="107" t="str">
        <f>'Chart of Accounts'!B46</f>
        <v>Expense 23</v>
      </c>
      <c r="D46" s="204"/>
      <c r="E46" s="204"/>
      <c r="F46" s="283">
        <f t="shared" si="1"/>
        <v>0</v>
      </c>
      <c r="G46" s="284">
        <f>'Summary by Month'!O43</f>
        <v>0</v>
      </c>
    </row>
    <row r="47" spans="1:7" ht="14">
      <c r="A47" s="61"/>
      <c r="B47" s="216">
        <f>'Chart of Accounts'!A47</f>
        <v>5024</v>
      </c>
      <c r="C47" s="107" t="str">
        <f>'Chart of Accounts'!B47</f>
        <v>Expense 24</v>
      </c>
      <c r="D47" s="204"/>
      <c r="E47" s="204"/>
      <c r="F47" s="283">
        <f t="shared" si="1"/>
        <v>0</v>
      </c>
      <c r="G47" s="284">
        <f>'Summary by Month'!O44</f>
        <v>0</v>
      </c>
    </row>
    <row r="48" spans="1:7" ht="14">
      <c r="A48" s="61"/>
      <c r="B48" s="216">
        <f>'Chart of Accounts'!A48</f>
        <v>5025</v>
      </c>
      <c r="C48" s="107" t="str">
        <f>'Chart of Accounts'!B48</f>
        <v>Expense 25</v>
      </c>
      <c r="D48" s="204"/>
      <c r="E48" s="204"/>
      <c r="F48" s="283">
        <f t="shared" si="1"/>
        <v>0</v>
      </c>
      <c r="G48" s="284">
        <f>'Summary by Month'!O45</f>
        <v>0</v>
      </c>
    </row>
    <row r="49" spans="1:7" ht="14">
      <c r="A49" s="61"/>
      <c r="B49" s="216">
        <f>'Chart of Accounts'!A49</f>
        <v>5026</v>
      </c>
      <c r="C49" s="107" t="str">
        <f>'Chart of Accounts'!B49</f>
        <v>Expense 26</v>
      </c>
      <c r="D49" s="204"/>
      <c r="E49" s="204"/>
      <c r="F49" s="283">
        <f t="shared" si="1"/>
        <v>0</v>
      </c>
      <c r="G49" s="284">
        <f>'Summary by Month'!O46</f>
        <v>0</v>
      </c>
    </row>
    <row r="50" spans="1:7" ht="14">
      <c r="A50" s="61"/>
      <c r="B50" s="216">
        <f>'Chart of Accounts'!A50</f>
        <v>5027</v>
      </c>
      <c r="C50" s="107" t="str">
        <f>'Chart of Accounts'!B50</f>
        <v>Expense 27</v>
      </c>
      <c r="D50" s="204"/>
      <c r="E50" s="204"/>
      <c r="F50" s="283">
        <f t="shared" si="1"/>
        <v>0</v>
      </c>
      <c r="G50" s="284">
        <f>'Summary by Month'!O47</f>
        <v>0</v>
      </c>
    </row>
    <row r="51" spans="1:7" ht="14">
      <c r="A51" s="61"/>
      <c r="B51" s="216">
        <f>'Chart of Accounts'!A51</f>
        <v>5028</v>
      </c>
      <c r="C51" s="107" t="str">
        <f>'Chart of Accounts'!B51</f>
        <v>Expense 28</v>
      </c>
      <c r="D51" s="204"/>
      <c r="E51" s="204"/>
      <c r="F51" s="283">
        <f t="shared" si="1"/>
        <v>0</v>
      </c>
      <c r="G51" s="284">
        <f>'Summary by Month'!O48</f>
        <v>0</v>
      </c>
    </row>
    <row r="52" spans="1:7" ht="14">
      <c r="A52" s="61"/>
      <c r="B52" s="191"/>
      <c r="C52" s="190" t="s">
        <v>7</v>
      </c>
      <c r="D52" s="245">
        <f>SUM(D24:D51)</f>
        <v>0</v>
      </c>
      <c r="E52" s="245">
        <f>SUM(E24:E51)</f>
        <v>0</v>
      </c>
      <c r="F52" s="245">
        <f>SUM(F24:F51)</f>
        <v>0</v>
      </c>
      <c r="G52" s="246">
        <f>SUM(G24:G51)</f>
        <v>0</v>
      </c>
    </row>
    <row r="53" spans="1:7" ht="14">
      <c r="A53" s="61"/>
      <c r="B53" s="107"/>
      <c r="C53" s="192"/>
      <c r="D53" s="193"/>
      <c r="E53" s="107"/>
      <c r="F53" s="247"/>
      <c r="G53" s="73"/>
    </row>
    <row r="54" spans="1:7" ht="14">
      <c r="A54" s="61"/>
      <c r="B54" s="194" t="s">
        <v>40</v>
      </c>
      <c r="C54" s="195"/>
      <c r="D54" s="252">
        <f>D21-D52</f>
        <v>0</v>
      </c>
      <c r="E54" s="248">
        <f>E21-E52</f>
        <v>0</v>
      </c>
      <c r="F54" s="248">
        <f>F21-F52</f>
        <v>0</v>
      </c>
      <c r="G54" s="249">
        <f>G21-G52</f>
        <v>0</v>
      </c>
    </row>
    <row r="55" spans="1:7" ht="14">
      <c r="A55" s="61"/>
      <c r="B55" s="107"/>
      <c r="C55" s="107"/>
      <c r="D55" s="196"/>
      <c r="E55" s="107"/>
      <c r="F55" s="247"/>
      <c r="G55" s="73"/>
    </row>
    <row r="56" spans="1:7" ht="14">
      <c r="A56" s="61"/>
      <c r="B56" s="197" t="s">
        <v>16</v>
      </c>
      <c r="C56" s="197"/>
      <c r="D56" s="198"/>
      <c r="E56" s="197"/>
      <c r="F56" s="250"/>
      <c r="G56" s="251">
        <f>G8+G54</f>
        <v>0</v>
      </c>
    </row>
    <row r="57" spans="1:7" ht="15" thickBot="1">
      <c r="A57" s="102"/>
      <c r="B57" s="199"/>
      <c r="C57" s="199"/>
      <c r="D57" s="200"/>
      <c r="E57" s="199"/>
      <c r="F57" s="199"/>
      <c r="G57" s="201"/>
    </row>
    <row r="58" spans="1:7" ht="19" thickTop="1">
      <c r="C58" s="11"/>
      <c r="D58" s="13"/>
    </row>
    <row r="59" spans="1:7" ht="18">
      <c r="C59" s="11"/>
      <c r="D59" s="13"/>
    </row>
    <row r="60" spans="1:7" ht="18">
      <c r="C60" s="11"/>
      <c r="D60" s="12"/>
    </row>
    <row r="61" spans="1:7" ht="18">
      <c r="C61" s="8"/>
      <c r="D61" s="9"/>
    </row>
  </sheetData>
  <mergeCells count="3">
    <mergeCell ref="A2:G2"/>
    <mergeCell ref="A3:G3"/>
    <mergeCell ref="A4:G4"/>
  </mergeCells>
  <pageMargins left="0" right="0" top="0" bottom="0" header="0.5" footer="0.5"/>
  <pageSetup scale="95" orientation="portrait" horizontalDpi="4294967293"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0000"/>
    <pageSetUpPr fitToPage="1"/>
  </sheetPr>
  <dimension ref="A1:F385"/>
  <sheetViews>
    <sheetView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Accounts'!N2</f>
        <v>December</v>
      </c>
      <c r="B3" s="358"/>
      <c r="C3" s="358"/>
      <c r="D3" s="228">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'GL-MO 11'!F353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86">
        <f>'Chart of Accounts'!A34</f>
        <v>5013</v>
      </c>
      <c r="B199" s="86" t="str">
        <f>'Chart of Accounts'!B34</f>
        <v>Expense 13</v>
      </c>
      <c r="C199" s="5"/>
      <c r="D199" s="116"/>
      <c r="E199" s="117"/>
      <c r="F199" s="120"/>
    </row>
    <row r="200" spans="1:6" s="1" customFormat="1">
      <c r="A200" s="87"/>
      <c r="B200" s="66" t="s">
        <v>11</v>
      </c>
      <c r="C200" s="21"/>
      <c r="D200" s="121"/>
      <c r="E200" s="122"/>
      <c r="F200" s="123">
        <f>F195</f>
        <v>0</v>
      </c>
    </row>
    <row r="201" spans="1:6" s="1" customFormat="1">
      <c r="A201" s="147"/>
      <c r="B201" s="142"/>
      <c r="C201" s="139"/>
      <c r="D201" s="140"/>
      <c r="E201" s="143"/>
      <c r="F201" s="112">
        <f>E201-D201+F200</f>
        <v>0</v>
      </c>
    </row>
    <row r="202" spans="1:6" s="1" customFormat="1">
      <c r="A202" s="147"/>
      <c r="B202" s="142"/>
      <c r="C202" s="139"/>
      <c r="D202" s="140"/>
      <c r="E202" s="143"/>
      <c r="F202" s="112">
        <f>E202-D202+F201</f>
        <v>0</v>
      </c>
    </row>
    <row r="203" spans="1:6" s="1" customFormat="1">
      <c r="A203" s="147"/>
      <c r="B203" s="142"/>
      <c r="C203" s="139"/>
      <c r="D203" s="140"/>
      <c r="E203" s="141"/>
      <c r="F203" s="112">
        <f>E203-D203+F202</f>
        <v>0</v>
      </c>
    </row>
    <row r="204" spans="1:6" s="1" customFormat="1">
      <c r="A204" s="147"/>
      <c r="B204" s="142"/>
      <c r="C204" s="139"/>
      <c r="D204" s="140"/>
      <c r="E204" s="141"/>
      <c r="F204" s="112">
        <f>E204-D204+F203</f>
        <v>0</v>
      </c>
    </row>
    <row r="205" spans="1:6" s="1" customFormat="1">
      <c r="A205" s="88"/>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6">
        <f>'Chart of Accounts'!A41</f>
        <v>5018</v>
      </c>
      <c r="B244" s="86" t="str">
        <f>'Chart of Accounts'!B41</f>
        <v>Expense 18</v>
      </c>
      <c r="C244" s="5"/>
      <c r="D244" s="116"/>
      <c r="E244" s="117"/>
      <c r="F244" s="120"/>
    </row>
    <row r="245" spans="1:6" s="1" customFormat="1">
      <c r="A245" s="87"/>
      <c r="B245" s="66" t="s">
        <v>11</v>
      </c>
      <c r="C245" s="21"/>
      <c r="D245" s="121"/>
      <c r="E245" s="122"/>
      <c r="F245" s="123">
        <f>F240</f>
        <v>0</v>
      </c>
    </row>
    <row r="246" spans="1:6" s="1" customFormat="1">
      <c r="A246" s="147"/>
      <c r="B246" s="142"/>
      <c r="C246" s="139"/>
      <c r="D246" s="140"/>
      <c r="E246" s="143"/>
      <c r="F246" s="112">
        <f>E246-D246+F245</f>
        <v>0</v>
      </c>
    </row>
    <row r="247" spans="1:6" s="1" customFormat="1">
      <c r="A247" s="147"/>
      <c r="B247" s="142"/>
      <c r="C247" s="139"/>
      <c r="D247" s="140"/>
      <c r="E247" s="143"/>
      <c r="F247" s="112">
        <f>E247-D247+F246</f>
        <v>0</v>
      </c>
    </row>
    <row r="248" spans="1:6" s="1" customFormat="1">
      <c r="A248" s="147"/>
      <c r="B248" s="142"/>
      <c r="C248" s="139"/>
      <c r="D248" s="140"/>
      <c r="E248" s="141"/>
      <c r="F248" s="112">
        <f>E248-D248+F247</f>
        <v>0</v>
      </c>
    </row>
    <row r="249" spans="1:6" s="1" customFormat="1">
      <c r="A249" s="147"/>
      <c r="B249" s="142"/>
      <c r="C249" s="139"/>
      <c r="D249" s="140"/>
      <c r="E249" s="141"/>
      <c r="F249" s="112">
        <f>E249-D249+F248</f>
        <v>0</v>
      </c>
    </row>
    <row r="250" spans="1:6" s="1" customFormat="1">
      <c r="A250" s="88"/>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6">
        <f>'Chart of Accounts'!A42</f>
        <v>5019</v>
      </c>
      <c r="B253" s="86" t="str">
        <f>'Chart of Accounts'!B42</f>
        <v>Expense 19</v>
      </c>
      <c r="C253" s="5"/>
      <c r="D253" s="116"/>
      <c r="E253" s="117"/>
      <c r="F253" s="120"/>
    </row>
    <row r="254" spans="1:6" s="1" customFormat="1">
      <c r="A254" s="87"/>
      <c r="B254" s="66" t="s">
        <v>11</v>
      </c>
      <c r="C254" s="21"/>
      <c r="D254" s="121"/>
      <c r="E254" s="122"/>
      <c r="F254" s="123">
        <f>F249</f>
        <v>0</v>
      </c>
    </row>
    <row r="255" spans="1:6" s="1" customFormat="1">
      <c r="A255" s="147"/>
      <c r="B255" s="142"/>
      <c r="C255" s="139"/>
      <c r="D255" s="140"/>
      <c r="E255" s="143"/>
      <c r="F255" s="112">
        <f>E255-D255+F254</f>
        <v>0</v>
      </c>
    </row>
    <row r="256" spans="1:6" s="1" customFormat="1">
      <c r="A256" s="147"/>
      <c r="B256" s="142"/>
      <c r="C256" s="139"/>
      <c r="D256" s="140"/>
      <c r="E256" s="143"/>
      <c r="F256" s="112">
        <f>E256-D256+F255</f>
        <v>0</v>
      </c>
    </row>
    <row r="257" spans="1:6" s="1" customFormat="1">
      <c r="A257" s="147"/>
      <c r="B257" s="142"/>
      <c r="C257" s="139"/>
      <c r="D257" s="140"/>
      <c r="E257" s="141"/>
      <c r="F257" s="112">
        <f>E257-D257+F256</f>
        <v>0</v>
      </c>
    </row>
    <row r="258" spans="1:6" s="1" customFormat="1">
      <c r="A258" s="147"/>
      <c r="B258" s="142"/>
      <c r="C258" s="139"/>
      <c r="D258" s="140"/>
      <c r="E258" s="141"/>
      <c r="F258" s="112">
        <f>E258-D258+F257</f>
        <v>0</v>
      </c>
    </row>
    <row r="259" spans="1:6" s="1" customFormat="1">
      <c r="A259" s="88"/>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92">
        <f>'Chart of Accounts'!A45</f>
        <v>5022</v>
      </c>
      <c r="B280" s="92" t="str">
        <f>'Chart of Accounts'!B45</f>
        <v>Expense 22</v>
      </c>
      <c r="C280" s="5"/>
      <c r="D280" s="116"/>
      <c r="E280" s="117"/>
      <c r="F280" s="120"/>
    </row>
    <row r="281" spans="1:6" s="1" customFormat="1">
      <c r="A281" s="93"/>
      <c r="B281" s="66" t="s">
        <v>11</v>
      </c>
      <c r="C281" s="21"/>
      <c r="D281" s="121"/>
      <c r="E281" s="122"/>
      <c r="F281" s="123">
        <f>F276</f>
        <v>0</v>
      </c>
    </row>
    <row r="282" spans="1:6" s="1" customFormat="1">
      <c r="A282" s="149"/>
      <c r="B282" s="142"/>
      <c r="C282" s="139"/>
      <c r="D282" s="140"/>
      <c r="E282" s="143"/>
      <c r="F282" s="112">
        <f>E282-D282+F281</f>
        <v>0</v>
      </c>
    </row>
    <row r="283" spans="1:6" s="1" customFormat="1">
      <c r="A283" s="149"/>
      <c r="B283" s="142"/>
      <c r="C283" s="139"/>
      <c r="D283" s="140"/>
      <c r="E283" s="143"/>
      <c r="F283" s="112">
        <f>E283-D283+F282</f>
        <v>0</v>
      </c>
    </row>
    <row r="284" spans="1:6" s="1" customFormat="1">
      <c r="A284" s="149"/>
      <c r="B284" s="142"/>
      <c r="C284" s="139"/>
      <c r="D284" s="140"/>
      <c r="E284" s="141"/>
      <c r="F284" s="112">
        <f>E284-D284+F283</f>
        <v>0</v>
      </c>
    </row>
    <row r="285" spans="1:6" s="1" customFormat="1">
      <c r="A285" s="149"/>
      <c r="B285" s="142"/>
      <c r="C285" s="139"/>
      <c r="D285" s="140"/>
      <c r="E285" s="141"/>
      <c r="F285" s="112">
        <f>E285-D285+F284</f>
        <v>0</v>
      </c>
    </row>
    <row r="286" spans="1:6" s="1" customFormat="1">
      <c r="A286" s="94"/>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6" ht="12.75" customHeight="1">
      <c r="A321" s="150"/>
      <c r="B321" s="142"/>
      <c r="C321" s="139"/>
      <c r="D321" s="140"/>
      <c r="E321" s="143"/>
      <c r="F321" s="112">
        <f t="shared" si="0"/>
        <v>0</v>
      </c>
    </row>
    <row r="322" spans="1:6" ht="12.75" customHeight="1">
      <c r="A322" s="150"/>
      <c r="B322" s="142"/>
      <c r="C322" s="139"/>
      <c r="D322" s="140"/>
      <c r="E322" s="143"/>
      <c r="F322" s="112">
        <f t="shared" si="0"/>
        <v>0</v>
      </c>
    </row>
    <row r="323" spans="1:6" ht="12.75" customHeight="1">
      <c r="A323" s="150"/>
      <c r="B323" s="142"/>
      <c r="C323" s="139"/>
      <c r="D323" s="140"/>
      <c r="E323" s="143"/>
      <c r="F323" s="112">
        <f t="shared" si="0"/>
        <v>0</v>
      </c>
    </row>
    <row r="324" spans="1:6" ht="12.75" customHeight="1">
      <c r="A324" s="150"/>
      <c r="B324" s="142"/>
      <c r="C324" s="139"/>
      <c r="D324" s="140"/>
      <c r="E324" s="143"/>
      <c r="F324" s="112">
        <f t="shared" si="0"/>
        <v>0</v>
      </c>
    </row>
    <row r="325" spans="1:6" ht="12.75" customHeight="1">
      <c r="A325" s="150"/>
      <c r="B325" s="142"/>
      <c r="C325" s="139"/>
      <c r="D325" s="140"/>
      <c r="E325" s="143"/>
      <c r="F325" s="112">
        <f t="shared" si="0"/>
        <v>0</v>
      </c>
    </row>
    <row r="326" spans="1:6" ht="12.75" customHeight="1">
      <c r="A326" s="150"/>
      <c r="B326" s="142"/>
      <c r="C326" s="139"/>
      <c r="D326" s="140"/>
      <c r="E326" s="143"/>
      <c r="F326" s="112">
        <f t="shared" si="0"/>
        <v>0</v>
      </c>
    </row>
    <row r="327" spans="1:6">
      <c r="A327" s="150"/>
      <c r="B327" s="142"/>
      <c r="C327" s="139"/>
      <c r="D327" s="140"/>
      <c r="E327" s="141"/>
      <c r="F327" s="112">
        <f t="shared" si="0"/>
        <v>0</v>
      </c>
    </row>
    <row r="328" spans="1:6">
      <c r="A328" s="150"/>
      <c r="B328" s="142"/>
      <c r="C328" s="139"/>
      <c r="D328" s="140"/>
      <c r="E328" s="141"/>
      <c r="F328" s="112">
        <f t="shared" si="0"/>
        <v>0</v>
      </c>
    </row>
    <row r="329" spans="1:6" s="1" customFormat="1">
      <c r="A329" s="98"/>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206">
        <f>'Chart of Accounts'!A50</f>
        <v>5027</v>
      </c>
      <c r="B332" s="206" t="str">
        <f>'Chart of Accounts'!B50</f>
        <v>Expense 27</v>
      </c>
      <c r="C332" s="5"/>
      <c r="D332" s="116"/>
      <c r="E332" s="117"/>
      <c r="F332" s="120"/>
    </row>
    <row r="333" spans="1:6" ht="18" customHeight="1">
      <c r="A333" s="207"/>
      <c r="B333" s="66" t="s">
        <v>11</v>
      </c>
      <c r="C333" s="21"/>
      <c r="D333" s="121"/>
      <c r="E333" s="122"/>
      <c r="F333" s="123">
        <f>F328</f>
        <v>0</v>
      </c>
    </row>
    <row r="334" spans="1:6" ht="12.75" customHeight="1">
      <c r="A334" s="208"/>
      <c r="B334" s="142"/>
      <c r="C334" s="139"/>
      <c r="D334" s="140"/>
      <c r="E334" s="143"/>
      <c r="F334" s="112">
        <f>E334-D334+F333</f>
        <v>0</v>
      </c>
    </row>
    <row r="335" spans="1:6" ht="12.75" customHeight="1">
      <c r="A335" s="208"/>
      <c r="B335" s="142"/>
      <c r="C335" s="139"/>
      <c r="D335" s="140"/>
      <c r="E335" s="143"/>
      <c r="F335" s="112">
        <f>E335-D335+F334</f>
        <v>0</v>
      </c>
    </row>
    <row r="336" spans="1:6" ht="12.75" customHeight="1">
      <c r="A336" s="208"/>
      <c r="B336" s="142"/>
      <c r="C336" s="139"/>
      <c r="D336" s="140"/>
      <c r="E336" s="141"/>
      <c r="F336" s="112">
        <f>E336-D336+F335</f>
        <v>0</v>
      </c>
    </row>
    <row r="337" spans="1:6" ht="12.75" customHeight="1">
      <c r="A337" s="208"/>
      <c r="B337" s="142"/>
      <c r="C337" s="139"/>
      <c r="D337" s="140"/>
      <c r="E337" s="141"/>
      <c r="F337" s="112">
        <f>E337-D337+F336</f>
        <v>0</v>
      </c>
    </row>
    <row r="338" spans="1:6" s="1" customFormat="1">
      <c r="A338" s="209"/>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9" tint="-0.499984740745262"/>
    <pageSetUpPr fitToPage="1"/>
  </sheetPr>
  <dimension ref="A2:G60"/>
  <sheetViews>
    <sheetView workbookViewId="0">
      <selection activeCell="C5" sqref="C5"/>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15"/>
      <c r="B4" s="315"/>
      <c r="C4" s="322" t="str">
        <f>'Chart of Accounts'!N2</f>
        <v>December</v>
      </c>
      <c r="D4" s="293"/>
      <c r="E4" s="292">
        <f>'Chart of Accounts'!A6</f>
        <v>2023</v>
      </c>
      <c r="F4" s="293"/>
      <c r="G4" s="293"/>
    </row>
    <row r="8" spans="1:7" ht="18">
      <c r="B8" s="8" t="s">
        <v>15</v>
      </c>
      <c r="C8" s="11"/>
      <c r="D8" s="11"/>
      <c r="E8" s="101"/>
      <c r="G8" s="324">
        <f>'SOA MO 11'!G55</f>
        <v>0</v>
      </c>
    </row>
    <row r="9" spans="1:7" ht="18">
      <c r="C9" s="11"/>
      <c r="D9" s="11"/>
      <c r="E9" s="291"/>
    </row>
    <row r="10" spans="1:7" ht="18">
      <c r="B10" s="8" t="s">
        <v>0</v>
      </c>
      <c r="D10" s="8"/>
      <c r="E10" s="296"/>
    </row>
    <row r="11" spans="1:7" ht="14">
      <c r="B11" s="297">
        <f>'Chart of Accounts'!A9</f>
        <v>4001</v>
      </c>
      <c r="C11" s="297" t="str">
        <f>'Chart of Accounts'!B9</f>
        <v>Income 1</v>
      </c>
      <c r="D11" s="298"/>
      <c r="E11" s="299">
        <f>'GL-MO 12'!E15-'GL-MO 12'!D15</f>
        <v>0</v>
      </c>
      <c r="F11" s="298"/>
      <c r="G11" s="298"/>
    </row>
    <row r="12" spans="1:7" ht="14">
      <c r="B12" s="297">
        <f>'Chart of Accounts'!A10</f>
        <v>4002</v>
      </c>
      <c r="C12" s="297" t="str">
        <f>'Chart of Accounts'!B10</f>
        <v>Income 2</v>
      </c>
      <c r="D12" s="298"/>
      <c r="E12" s="299">
        <f>'GL-MO 12'!E24-'GL-MO 12'!D24</f>
        <v>0</v>
      </c>
      <c r="F12" s="298"/>
      <c r="G12" s="298"/>
    </row>
    <row r="13" spans="1:7" ht="14">
      <c r="B13" s="297">
        <f>'Chart of Accounts'!A11</f>
        <v>4003</v>
      </c>
      <c r="C13" s="297" t="str">
        <f>'Chart of Accounts'!B11</f>
        <v>Income 3</v>
      </c>
      <c r="D13" s="298"/>
      <c r="E13" s="299">
        <f>'GL-MO 12'!E33-'GL-MO 12'!D33</f>
        <v>0</v>
      </c>
      <c r="F13" s="298"/>
      <c r="G13" s="298"/>
    </row>
    <row r="14" spans="1:7" ht="14">
      <c r="B14" s="297">
        <f>'Chart of Accounts'!A12</f>
        <v>4004</v>
      </c>
      <c r="C14" s="297" t="str">
        <f>'Chart of Accounts'!B12</f>
        <v>Income 4</v>
      </c>
      <c r="D14" s="298"/>
      <c r="E14" s="299">
        <f>'GL-MO 12'!E42-'GL-MO 12'!D42</f>
        <v>0</v>
      </c>
      <c r="F14" s="298"/>
      <c r="G14" s="298"/>
    </row>
    <row r="15" spans="1:7" ht="14">
      <c r="B15" s="297">
        <f>'Chart of Accounts'!A13</f>
        <v>4005</v>
      </c>
      <c r="C15" s="297" t="str">
        <f>'Chart of Accounts'!B13</f>
        <v>Income 5</v>
      </c>
      <c r="D15" s="298"/>
      <c r="E15" s="299">
        <f>'GL-MO 12'!E51-'GL-MO 12'!D51</f>
        <v>0</v>
      </c>
      <c r="F15" s="298"/>
      <c r="G15" s="298"/>
    </row>
    <row r="16" spans="1:7" ht="14">
      <c r="B16" s="297">
        <f>'Chart of Accounts'!A14</f>
        <v>4006</v>
      </c>
      <c r="C16" s="297" t="str">
        <f>'Chart of Accounts'!B14</f>
        <v>Income 6</v>
      </c>
      <c r="D16" s="298"/>
      <c r="E16" s="299">
        <f>'GL-MO 12'!E60-'GL-MO 12'!D60</f>
        <v>0</v>
      </c>
      <c r="F16" s="298"/>
      <c r="G16" s="298"/>
    </row>
    <row r="17" spans="2:7" ht="14">
      <c r="B17" s="297">
        <f>'Chart of Accounts'!A15</f>
        <v>4007</v>
      </c>
      <c r="C17" s="297" t="str">
        <f>'Chart of Accounts'!B15</f>
        <v>Income 7</v>
      </c>
      <c r="D17" s="298"/>
      <c r="E17" s="299">
        <f>'GL-MO 12'!E69-'GL-MO 12'!D69</f>
        <v>0</v>
      </c>
      <c r="F17" s="298"/>
      <c r="G17" s="298"/>
    </row>
    <row r="18" spans="2:7" ht="14">
      <c r="B18" s="297">
        <f>'Chart of Accounts'!A16</f>
        <v>4008</v>
      </c>
      <c r="C18" s="297" t="str">
        <f>'Chart of Accounts'!B16</f>
        <v>Income 8</v>
      </c>
      <c r="D18" s="298"/>
      <c r="E18" s="299">
        <f>'GL-MO 12'!E78-'GL-MO 12'!D78</f>
        <v>0</v>
      </c>
      <c r="F18" s="298"/>
      <c r="G18" s="298"/>
    </row>
    <row r="19" spans="2:7" ht="14">
      <c r="B19" s="297">
        <f>'Chart of Accounts'!A17</f>
        <v>4009</v>
      </c>
      <c r="C19" s="297" t="str">
        <f>'Chart of Accounts'!B17</f>
        <v>Income 9</v>
      </c>
      <c r="D19" s="298"/>
      <c r="E19" s="299">
        <f>'GL-MO 12'!E87-'GL-MO 12'!D87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12'!D97-'GL-MO 12'!E97</f>
        <v>0</v>
      </c>
      <c r="G23" s="307"/>
    </row>
    <row r="24" spans="2:7" ht="14">
      <c r="B24" s="298">
        <f>'Chart of Accounts'!A22</f>
        <v>5002</v>
      </c>
      <c r="C24" s="298" t="str">
        <f>'Chart of Accounts'!B22</f>
        <v>Expense 2</v>
      </c>
      <c r="D24" s="308"/>
      <c r="E24" s="299">
        <f>'GL-MO 12'!D106-'GL-MO 12'!E106</f>
        <v>0</v>
      </c>
      <c r="G24" s="307"/>
    </row>
    <row r="25" spans="2:7" ht="14">
      <c r="B25" s="298">
        <f>'Chart of Accounts'!A23</f>
        <v>5003</v>
      </c>
      <c r="C25" s="298" t="str">
        <f>'Chart of Accounts'!B23</f>
        <v>Expense 3</v>
      </c>
      <c r="D25" s="308"/>
      <c r="E25" s="299">
        <f>'GL-MO 12'!D115-'GL-MO 12'!E115</f>
        <v>0</v>
      </c>
      <c r="G25" s="307"/>
    </row>
    <row r="26" spans="2:7" ht="14">
      <c r="B26" s="298">
        <f>'Chart of Accounts'!A24</f>
        <v>5004</v>
      </c>
      <c r="C26" s="298" t="str">
        <f>'Chart of Accounts'!B24</f>
        <v>Expense 4</v>
      </c>
      <c r="D26" s="308"/>
      <c r="E26" s="299">
        <f>'GL-MO 12'!D124-'GL-MO 12'!E124</f>
        <v>0</v>
      </c>
      <c r="G26" s="307"/>
    </row>
    <row r="27" spans="2:7" ht="14">
      <c r="B27" s="298">
        <f>'Chart of Accounts'!A25</f>
        <v>5005</v>
      </c>
      <c r="C27" s="298" t="str">
        <f>'Chart of Accounts'!B25</f>
        <v>Expense 5</v>
      </c>
      <c r="D27" s="308"/>
      <c r="E27" s="299">
        <f>'GL-MO 12'!D133-'GL-MO 12'!E133</f>
        <v>0</v>
      </c>
      <c r="G27" s="307"/>
    </row>
    <row r="28" spans="2:7" ht="14">
      <c r="B28" s="298">
        <f>'Chart of Accounts'!A26</f>
        <v>5006</v>
      </c>
      <c r="C28" s="298" t="str">
        <f>'Chart of Accounts'!B26</f>
        <v>Expense 6</v>
      </c>
      <c r="D28" s="308"/>
      <c r="E28" s="299">
        <f>'GL-MO 12'!D142-'GL-MO 12'!E142</f>
        <v>0</v>
      </c>
      <c r="G28" s="307"/>
    </row>
    <row r="29" spans="2:7" ht="14">
      <c r="B29" s="298">
        <f>'Chart of Accounts'!A27</f>
        <v>5007</v>
      </c>
      <c r="C29" s="298" t="str">
        <f>'Chart of Accounts'!B27</f>
        <v>Expense 7</v>
      </c>
      <c r="D29" s="308"/>
      <c r="E29" s="299">
        <f>'GL-MO 12'!D151-'GL-MO 12'!E151</f>
        <v>0</v>
      </c>
      <c r="G29" s="307"/>
    </row>
    <row r="30" spans="2:7" ht="14">
      <c r="B30" s="298">
        <f>'Chart of Accounts'!A28</f>
        <v>5008</v>
      </c>
      <c r="C30" s="298" t="str">
        <f>'Chart of Accounts'!B28</f>
        <v>Expense 8</v>
      </c>
      <c r="D30" s="308"/>
      <c r="E30" s="299">
        <f>'GL-MO 12'!D160-'GL-MO 12'!E160</f>
        <v>0</v>
      </c>
      <c r="G30" s="307"/>
    </row>
    <row r="31" spans="2:7" ht="14">
      <c r="B31" s="298">
        <f>'Chart of Accounts'!A29</f>
        <v>5009</v>
      </c>
      <c r="C31" s="298" t="str">
        <f>'Chart of Accounts'!B29</f>
        <v>Expense 9</v>
      </c>
      <c r="D31" s="308"/>
      <c r="E31" s="299">
        <f>'GL-MO 12'!D169-'GL-MO 12'!E169</f>
        <v>0</v>
      </c>
      <c r="G31" s="307"/>
    </row>
    <row r="32" spans="2:7" ht="14">
      <c r="B32" s="298">
        <f>'Chart of Accounts'!A31</f>
        <v>5010</v>
      </c>
      <c r="C32" s="298" t="str">
        <f>'Chart of Accounts'!B31</f>
        <v>Expense 10</v>
      </c>
      <c r="D32" s="308"/>
      <c r="E32" s="299">
        <f>'GL-MO 12'!D178-'GL-MO 12'!E178</f>
        <v>0</v>
      </c>
      <c r="G32" s="307"/>
    </row>
    <row r="33" spans="2:7" ht="14">
      <c r="B33" s="298">
        <f>'Chart of Accounts'!A32</f>
        <v>5011</v>
      </c>
      <c r="C33" s="298" t="str">
        <f>'Chart of Accounts'!B32</f>
        <v>Expense 11</v>
      </c>
      <c r="D33" s="308"/>
      <c r="E33" s="299">
        <f>'GL-MO 12'!D187-'GL-MO 12'!E187</f>
        <v>0</v>
      </c>
      <c r="G33" s="307"/>
    </row>
    <row r="34" spans="2:7" ht="14">
      <c r="B34" s="298">
        <f>'Chart of Accounts'!A33</f>
        <v>5012</v>
      </c>
      <c r="C34" s="298" t="str">
        <f>'Chart of Accounts'!B33</f>
        <v>Expense 12</v>
      </c>
      <c r="D34" s="308"/>
      <c r="E34" s="299">
        <f>'GL-MO 12'!D196-'GL-MO 12'!E196</f>
        <v>0</v>
      </c>
      <c r="G34" s="307"/>
    </row>
    <row r="35" spans="2:7" ht="14">
      <c r="B35" s="298">
        <f>'Chart of Accounts'!A34</f>
        <v>5013</v>
      </c>
      <c r="C35" s="298" t="str">
        <f>'Chart of Accounts'!B34</f>
        <v>Expense 13</v>
      </c>
      <c r="D35" s="308"/>
      <c r="E35" s="299">
        <f>'GL-MO 12'!D205-'GL-MO 12'!E205</f>
        <v>0</v>
      </c>
      <c r="G35" s="307"/>
    </row>
    <row r="36" spans="2:7" ht="14">
      <c r="B36" s="298">
        <f>'Chart of Accounts'!A36</f>
        <v>5014</v>
      </c>
      <c r="C36" s="298" t="str">
        <f>'Chart of Accounts'!B36</f>
        <v>Expense 14</v>
      </c>
      <c r="D36" s="308"/>
      <c r="E36" s="299">
        <f>'GL-MO 12'!D214-'GL-MO 12'!E214</f>
        <v>0</v>
      </c>
      <c r="G36" s="307"/>
    </row>
    <row r="37" spans="2:7" ht="14">
      <c r="B37" s="298">
        <f>'Chart of Accounts'!A37</f>
        <v>5015</v>
      </c>
      <c r="C37" s="298" t="str">
        <f>'Chart of Accounts'!B37</f>
        <v>Expense 15</v>
      </c>
      <c r="D37" s="308"/>
      <c r="E37" s="299">
        <f>'GL-MO 12'!D223-'GL-MO 12'!E223</f>
        <v>0</v>
      </c>
      <c r="G37" s="307"/>
    </row>
    <row r="38" spans="2:7" ht="14">
      <c r="B38" s="298">
        <f>'Chart of Accounts'!A38</f>
        <v>5016</v>
      </c>
      <c r="C38" s="298" t="str">
        <f>'Chart of Accounts'!B38</f>
        <v>Expense 16</v>
      </c>
      <c r="D38" s="308"/>
      <c r="E38" s="299">
        <f>'GL-MO 12'!D232-'GL-MO 12'!E232</f>
        <v>0</v>
      </c>
      <c r="G38" s="307"/>
    </row>
    <row r="39" spans="2:7" ht="14">
      <c r="B39" s="298">
        <f>'Chart of Accounts'!A39</f>
        <v>5017</v>
      </c>
      <c r="C39" s="298" t="str">
        <f>'Chart of Accounts'!B39</f>
        <v>Expense 17</v>
      </c>
      <c r="D39" s="308"/>
      <c r="E39" s="299">
        <f>'GL-MO 12'!D241-'GL-MO 12'!E241</f>
        <v>0</v>
      </c>
      <c r="G39" s="307"/>
    </row>
    <row r="40" spans="2:7" ht="14">
      <c r="B40" s="298">
        <f>'Chart of Accounts'!A41</f>
        <v>5018</v>
      </c>
      <c r="C40" s="298" t="str">
        <f>'Chart of Accounts'!B41</f>
        <v>Expense 18</v>
      </c>
      <c r="D40" s="308"/>
      <c r="E40" s="299">
        <f>'GL-MO 12'!D250-'GL-MO 12'!E250</f>
        <v>0</v>
      </c>
      <c r="G40" s="307"/>
    </row>
    <row r="41" spans="2:7" ht="14">
      <c r="B41" s="298">
        <f>'Chart of Accounts'!A42</f>
        <v>5019</v>
      </c>
      <c r="C41" s="298" t="str">
        <f>'Chart of Accounts'!B42</f>
        <v>Expense 19</v>
      </c>
      <c r="D41" s="308"/>
      <c r="E41" s="299">
        <f>'GL-MO 12'!D259-'GL-MO 12'!E259</f>
        <v>0</v>
      </c>
      <c r="G41" s="307"/>
    </row>
    <row r="42" spans="2:7" ht="14">
      <c r="B42" s="298">
        <f>'Chart of Accounts'!A43</f>
        <v>5020</v>
      </c>
      <c r="C42" s="298" t="str">
        <f>'Chart of Accounts'!B43</f>
        <v>Expense 20</v>
      </c>
      <c r="D42" s="308"/>
      <c r="E42" s="299">
        <f>'GL-MO 12'!D268-'GL-MO 12'!E268</f>
        <v>0</v>
      </c>
      <c r="G42" s="307"/>
    </row>
    <row r="43" spans="2:7" ht="14">
      <c r="B43" s="298">
        <f>'Chart of Accounts'!A44</f>
        <v>5021</v>
      </c>
      <c r="C43" s="298" t="str">
        <f>'Chart of Accounts'!B44</f>
        <v>Expense 21</v>
      </c>
      <c r="D43" s="308"/>
      <c r="E43" s="299">
        <f>'GL-MO 12'!D277-'GL-MO 12'!E277</f>
        <v>0</v>
      </c>
      <c r="G43" s="307"/>
    </row>
    <row r="44" spans="2:7" ht="14">
      <c r="B44" s="298">
        <f>'Chart of Accounts'!A45</f>
        <v>5022</v>
      </c>
      <c r="C44" s="298" t="str">
        <f>'Chart of Accounts'!B45</f>
        <v>Expense 22</v>
      </c>
      <c r="D44" s="308"/>
      <c r="E44" s="299">
        <f>'GL-MO 12'!D286-'GL-MO 12'!E286</f>
        <v>0</v>
      </c>
      <c r="G44" s="307"/>
    </row>
    <row r="45" spans="2:7" ht="14">
      <c r="B45" s="298">
        <f>'Chart of Accounts'!A46</f>
        <v>5023</v>
      </c>
      <c r="C45" s="298" t="str">
        <f>'Chart of Accounts'!B46</f>
        <v>Expense 23</v>
      </c>
      <c r="D45" s="308"/>
      <c r="E45" s="299">
        <f>'GL-MO 12'!D295-'GL-MO 12'!E295</f>
        <v>0</v>
      </c>
      <c r="G45" s="307"/>
    </row>
    <row r="46" spans="2:7" ht="14">
      <c r="B46" s="298">
        <f>'Chart of Accounts'!A47</f>
        <v>5024</v>
      </c>
      <c r="C46" s="298" t="str">
        <f>'Chart of Accounts'!B47</f>
        <v>Expense 24</v>
      </c>
      <c r="D46" s="308"/>
      <c r="E46" s="299">
        <f>'GL-MO 12'!D304-'GL-MO 12'!E304</f>
        <v>0</v>
      </c>
      <c r="G46" s="307"/>
    </row>
    <row r="47" spans="2:7" ht="14">
      <c r="B47" s="298">
        <f>'Chart of Accounts'!A48</f>
        <v>5025</v>
      </c>
      <c r="C47" s="298" t="str">
        <f>'Chart of Accounts'!B48</f>
        <v>Expense 25</v>
      </c>
      <c r="D47" s="308"/>
      <c r="E47" s="299">
        <f>'GL-MO 12'!D313-'GL-MO 12'!E313</f>
        <v>0</v>
      </c>
      <c r="G47" s="307"/>
    </row>
    <row r="48" spans="2:7" ht="14">
      <c r="B48" s="298">
        <f>'Chart of Accounts'!A49</f>
        <v>5026</v>
      </c>
      <c r="C48" s="298" t="str">
        <f>'Chart of Accounts'!B49</f>
        <v>Expense 26</v>
      </c>
      <c r="D48" s="308"/>
      <c r="E48" s="299">
        <f>'GL-MO 12'!D329-'GL-MO 12'!E329</f>
        <v>0</v>
      </c>
      <c r="G48" s="307"/>
    </row>
    <row r="49" spans="2:7" ht="14">
      <c r="B49" s="298">
        <f>'Chart of Accounts'!A50</f>
        <v>5027</v>
      </c>
      <c r="C49" s="298" t="str">
        <f>'Chart of Accounts'!B50</f>
        <v>Expense 27</v>
      </c>
      <c r="D49" s="308"/>
      <c r="E49" s="299">
        <f>'GL-MO 12'!D338-'GL-MO 12'!E338</f>
        <v>0</v>
      </c>
      <c r="G49" s="307"/>
    </row>
    <row r="50" spans="2:7" ht="14">
      <c r="B50" s="298">
        <f>'Chart of Accounts'!A51</f>
        <v>5028</v>
      </c>
      <c r="C50" s="298" t="str">
        <f>'Chart of Accounts'!B51</f>
        <v>Expense 28</v>
      </c>
      <c r="D50" s="308"/>
      <c r="E50" s="299">
        <f>'GL-MO 12'!D347-'GL-MO 12'!E347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92D050"/>
    <pageSetUpPr fitToPage="1"/>
  </sheetPr>
  <dimension ref="A2:G60"/>
  <sheetViews>
    <sheetView workbookViewId="0">
      <selection activeCell="R28" sqref="R28"/>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62" t="s">
        <v>44</v>
      </c>
      <c r="B4" s="362"/>
      <c r="C4" s="362"/>
      <c r="D4" s="362"/>
      <c r="E4" s="362"/>
      <c r="F4" s="362"/>
      <c r="G4" s="362"/>
    </row>
    <row r="8" spans="1:7" ht="18">
      <c r="B8" s="8" t="s">
        <v>15</v>
      </c>
      <c r="C8" s="11"/>
      <c r="D8" s="11"/>
      <c r="E8" s="101"/>
      <c r="G8" s="324">
        <f>'SOA MO 1'!G8</f>
        <v>0</v>
      </c>
    </row>
    <row r="9" spans="1:7" ht="18">
      <c r="C9" s="11"/>
      <c r="D9" s="11"/>
      <c r="E9" s="291"/>
    </row>
    <row r="10" spans="1:7" ht="18">
      <c r="B10" s="8" t="s">
        <v>0</v>
      </c>
      <c r="D10" s="8"/>
      <c r="E10" s="296"/>
    </row>
    <row r="11" spans="1:7" ht="14">
      <c r="B11" s="297">
        <f>'Chart of Accounts'!A9</f>
        <v>4001</v>
      </c>
      <c r="C11" s="297" t="str">
        <f>'Chart of Accounts'!B9</f>
        <v>Income 1</v>
      </c>
      <c r="D11" s="298"/>
      <c r="E11" s="299">
        <f>'SOA 3Q'!E11+'SOA MO 10'!E11+'SOA MO 11'!E11+'SOA MO 12'!E11</f>
        <v>0</v>
      </c>
      <c r="F11" s="298"/>
      <c r="G11" s="298"/>
    </row>
    <row r="12" spans="1:7" ht="14">
      <c r="B12" s="297">
        <f>'Chart of Accounts'!A10</f>
        <v>4002</v>
      </c>
      <c r="C12" s="297" t="str">
        <f>'Chart of Accounts'!B10</f>
        <v>Income 2</v>
      </c>
      <c r="D12" s="298"/>
      <c r="E12" s="299">
        <f>'SOA 3Q'!E12+'SOA MO 10'!E12+'SOA MO 11'!E12+'SOA MO 12'!E12</f>
        <v>0</v>
      </c>
      <c r="F12" s="298"/>
      <c r="G12" s="298"/>
    </row>
    <row r="13" spans="1:7" ht="14">
      <c r="B13" s="297">
        <f>'Chart of Accounts'!A11</f>
        <v>4003</v>
      </c>
      <c r="C13" s="297" t="str">
        <f>'Chart of Accounts'!B11</f>
        <v>Income 3</v>
      </c>
      <c r="D13" s="298"/>
      <c r="E13" s="299">
        <f>'SOA 3Q'!E13+'SOA MO 10'!E13+'SOA MO 11'!E13+'SOA MO 12'!E13</f>
        <v>0</v>
      </c>
      <c r="F13" s="298"/>
      <c r="G13" s="298"/>
    </row>
    <row r="14" spans="1:7" ht="14">
      <c r="B14" s="297">
        <f>'Chart of Accounts'!A12</f>
        <v>4004</v>
      </c>
      <c r="C14" s="297" t="str">
        <f>'Chart of Accounts'!B12</f>
        <v>Income 4</v>
      </c>
      <c r="D14" s="298"/>
      <c r="E14" s="299">
        <f>'SOA 3Q'!E14+'SOA MO 10'!E14+'SOA MO 11'!E14+'SOA MO 12'!E14</f>
        <v>0</v>
      </c>
      <c r="F14" s="298"/>
      <c r="G14" s="298"/>
    </row>
    <row r="15" spans="1:7" ht="14">
      <c r="B15" s="297">
        <f>'Chart of Accounts'!A13</f>
        <v>4005</v>
      </c>
      <c r="C15" s="297" t="str">
        <f>'Chart of Accounts'!B13</f>
        <v>Income 5</v>
      </c>
      <c r="D15" s="298"/>
      <c r="E15" s="299">
        <f>'SOA 3Q'!E15+'SOA MO 10'!E15+'SOA MO 11'!E15+'SOA MO 12'!E15</f>
        <v>0</v>
      </c>
      <c r="F15" s="298"/>
      <c r="G15" s="298"/>
    </row>
    <row r="16" spans="1:7" ht="14">
      <c r="B16" s="297">
        <f>'Chart of Accounts'!A14</f>
        <v>4006</v>
      </c>
      <c r="C16" s="297" t="str">
        <f>'Chart of Accounts'!B14</f>
        <v>Income 6</v>
      </c>
      <c r="D16" s="298"/>
      <c r="E16" s="299">
        <f>'SOA 3Q'!E16+'SOA MO 10'!E16+'SOA MO 11'!E16+'SOA MO 12'!E16</f>
        <v>0</v>
      </c>
      <c r="F16" s="298"/>
      <c r="G16" s="298"/>
    </row>
    <row r="17" spans="2:7" ht="14">
      <c r="B17" s="297">
        <f>'Chart of Accounts'!A15</f>
        <v>4007</v>
      </c>
      <c r="C17" s="297" t="str">
        <f>'Chart of Accounts'!B15</f>
        <v>Income 7</v>
      </c>
      <c r="D17" s="298"/>
      <c r="E17" s="299">
        <f>'SOA 3Q'!E17+'SOA MO 10'!E17+'SOA MO 11'!E17+'SOA MO 12'!E17</f>
        <v>0</v>
      </c>
      <c r="F17" s="298"/>
      <c r="G17" s="298"/>
    </row>
    <row r="18" spans="2:7" ht="14">
      <c r="B18" s="297">
        <f>'Chart of Accounts'!A16</f>
        <v>4008</v>
      </c>
      <c r="C18" s="297" t="str">
        <f>'Chart of Accounts'!B16</f>
        <v>Income 8</v>
      </c>
      <c r="D18" s="298"/>
      <c r="E18" s="299">
        <f>'SOA 3Q'!E18+'SOA MO 10'!E18+'SOA MO 11'!E18+'SOA MO 12'!E18</f>
        <v>0</v>
      </c>
      <c r="F18" s="298"/>
      <c r="G18" s="298"/>
    </row>
    <row r="19" spans="2:7" ht="14">
      <c r="B19" s="297">
        <f>'Chart of Accounts'!A17</f>
        <v>4009</v>
      </c>
      <c r="C19" s="297" t="str">
        <f>'Chart of Accounts'!B17</f>
        <v>Income 9</v>
      </c>
      <c r="D19" s="298"/>
      <c r="E19" s="299">
        <f>'SOA 3Q'!E19+'SOA MO 10'!E19+'SOA MO 11'!E19+'SOA MO 12'!E19</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'SOA 3Q'!E23+'SOA MO 10'!E23+'SOA MO 11'!E23+'SOA MO 12'!E23</f>
        <v>0</v>
      </c>
      <c r="G23" s="307"/>
    </row>
    <row r="24" spans="2:7" ht="14">
      <c r="B24" s="298">
        <f>'Chart of Accounts'!A22</f>
        <v>5002</v>
      </c>
      <c r="C24" s="298" t="str">
        <f>'Chart of Accounts'!B22</f>
        <v>Expense 2</v>
      </c>
      <c r="D24" s="308"/>
      <c r="E24" s="299">
        <f>'SOA 3Q'!E24+'SOA MO 10'!E24+'SOA MO 11'!E24+'SOA MO 12'!E24</f>
        <v>0</v>
      </c>
      <c r="G24" s="307"/>
    </row>
    <row r="25" spans="2:7" ht="14">
      <c r="B25" s="298">
        <f>'Chart of Accounts'!A23</f>
        <v>5003</v>
      </c>
      <c r="C25" s="298" t="str">
        <f>'Chart of Accounts'!B23</f>
        <v>Expense 3</v>
      </c>
      <c r="D25" s="308"/>
      <c r="E25" s="299">
        <f>'SOA 3Q'!E25+'SOA MO 10'!E25+'SOA MO 11'!E25+'SOA MO 12'!E25</f>
        <v>0</v>
      </c>
      <c r="G25" s="307"/>
    </row>
    <row r="26" spans="2:7" ht="14">
      <c r="B26" s="298">
        <f>'Chart of Accounts'!A24</f>
        <v>5004</v>
      </c>
      <c r="C26" s="298" t="str">
        <f>'Chart of Accounts'!B24</f>
        <v>Expense 4</v>
      </c>
      <c r="D26" s="308"/>
      <c r="E26" s="299">
        <f>'SOA 3Q'!E26+'SOA MO 10'!E26+'SOA MO 11'!E26+'SOA MO 12'!E26</f>
        <v>0</v>
      </c>
      <c r="G26" s="307"/>
    </row>
    <row r="27" spans="2:7" ht="14">
      <c r="B27" s="298">
        <f>'Chart of Accounts'!A25</f>
        <v>5005</v>
      </c>
      <c r="C27" s="298" t="str">
        <f>'Chart of Accounts'!B25</f>
        <v>Expense 5</v>
      </c>
      <c r="D27" s="308"/>
      <c r="E27" s="299">
        <f>'SOA 3Q'!E27+'SOA MO 10'!E27+'SOA MO 11'!E27+'SOA MO 12'!E27</f>
        <v>0</v>
      </c>
      <c r="G27" s="307"/>
    </row>
    <row r="28" spans="2:7" ht="14">
      <c r="B28" s="298">
        <f>'Chart of Accounts'!A26</f>
        <v>5006</v>
      </c>
      <c r="C28" s="298" t="str">
        <f>'Chart of Accounts'!B26</f>
        <v>Expense 6</v>
      </c>
      <c r="D28" s="308"/>
      <c r="E28" s="299">
        <f>'SOA 3Q'!E28+'SOA MO 10'!E28+'SOA MO 11'!E28+'SOA MO 12'!E28</f>
        <v>0</v>
      </c>
      <c r="G28" s="307"/>
    </row>
    <row r="29" spans="2:7" ht="14">
      <c r="B29" s="298">
        <f>'Chart of Accounts'!A27</f>
        <v>5007</v>
      </c>
      <c r="C29" s="298" t="str">
        <f>'Chart of Accounts'!B27</f>
        <v>Expense 7</v>
      </c>
      <c r="D29" s="308"/>
      <c r="E29" s="299">
        <f>'SOA 3Q'!E29+'SOA MO 10'!E29+'SOA MO 11'!E29+'SOA MO 12'!E29</f>
        <v>0</v>
      </c>
      <c r="G29" s="307"/>
    </row>
    <row r="30" spans="2:7" ht="14">
      <c r="B30" s="298">
        <f>'Chart of Accounts'!A28</f>
        <v>5008</v>
      </c>
      <c r="C30" s="298" t="str">
        <f>'Chart of Accounts'!B28</f>
        <v>Expense 8</v>
      </c>
      <c r="D30" s="308"/>
      <c r="E30" s="299">
        <f>'SOA 3Q'!E30+'SOA MO 10'!E30+'SOA MO 11'!E30+'SOA MO 12'!E30</f>
        <v>0</v>
      </c>
      <c r="G30" s="307"/>
    </row>
    <row r="31" spans="2:7" ht="14">
      <c r="B31" s="298">
        <f>'Chart of Accounts'!A29</f>
        <v>5009</v>
      </c>
      <c r="C31" s="298" t="str">
        <f>'Chart of Accounts'!B29</f>
        <v>Expense 9</v>
      </c>
      <c r="D31" s="308"/>
      <c r="E31" s="299">
        <f>'SOA 3Q'!E31+'SOA MO 10'!E31+'SOA MO 11'!E31+'SOA MO 12'!E31</f>
        <v>0</v>
      </c>
      <c r="G31" s="307"/>
    </row>
    <row r="32" spans="2:7" ht="14">
      <c r="B32" s="298">
        <f>'Chart of Accounts'!A31</f>
        <v>5010</v>
      </c>
      <c r="C32" s="298" t="str">
        <f>'Chart of Accounts'!B31</f>
        <v>Expense 10</v>
      </c>
      <c r="D32" s="308"/>
      <c r="E32" s="299">
        <f>'SOA 3Q'!E32+'SOA MO 10'!E32+'SOA MO 11'!E32+'SOA MO 12'!E32</f>
        <v>0</v>
      </c>
      <c r="G32" s="307"/>
    </row>
    <row r="33" spans="2:7" ht="14">
      <c r="B33" s="298">
        <f>'Chart of Accounts'!A32</f>
        <v>5011</v>
      </c>
      <c r="C33" s="298" t="str">
        <f>'Chart of Accounts'!B32</f>
        <v>Expense 11</v>
      </c>
      <c r="D33" s="308"/>
      <c r="E33" s="299">
        <f>'SOA 3Q'!E33+'SOA MO 10'!E33+'SOA MO 11'!E33+'SOA MO 12'!E33</f>
        <v>0</v>
      </c>
      <c r="G33" s="307"/>
    </row>
    <row r="34" spans="2:7" ht="14">
      <c r="B34" s="298">
        <f>'Chart of Accounts'!A33</f>
        <v>5012</v>
      </c>
      <c r="C34" s="298" t="str">
        <f>'Chart of Accounts'!B33</f>
        <v>Expense 12</v>
      </c>
      <c r="D34" s="308"/>
      <c r="E34" s="299">
        <f>'SOA 3Q'!E34+'SOA MO 10'!E34+'SOA MO 11'!E34+'SOA MO 12'!E34</f>
        <v>0</v>
      </c>
      <c r="G34" s="307"/>
    </row>
    <row r="35" spans="2:7" ht="14">
      <c r="B35" s="298">
        <f>'Chart of Accounts'!A34</f>
        <v>5013</v>
      </c>
      <c r="C35" s="298" t="str">
        <f>'Chart of Accounts'!B34</f>
        <v>Expense 13</v>
      </c>
      <c r="D35" s="308"/>
      <c r="E35" s="299">
        <f>'SOA 3Q'!E35+'SOA MO 10'!E35+'SOA MO 11'!E35+'SOA MO 12'!E35</f>
        <v>0</v>
      </c>
      <c r="G35" s="307"/>
    </row>
    <row r="36" spans="2:7" ht="14">
      <c r="B36" s="298">
        <f>'Chart of Accounts'!A36</f>
        <v>5014</v>
      </c>
      <c r="C36" s="298" t="str">
        <f>'Chart of Accounts'!B36</f>
        <v>Expense 14</v>
      </c>
      <c r="D36" s="308"/>
      <c r="E36" s="299">
        <f>'SOA 3Q'!E36+'SOA MO 10'!E36+'SOA MO 11'!E36+'SOA MO 12'!E36</f>
        <v>0</v>
      </c>
      <c r="G36" s="307"/>
    </row>
    <row r="37" spans="2:7" ht="14">
      <c r="B37" s="298">
        <f>'Chart of Accounts'!A37</f>
        <v>5015</v>
      </c>
      <c r="C37" s="298" t="str">
        <f>'Chart of Accounts'!B37</f>
        <v>Expense 15</v>
      </c>
      <c r="D37" s="308"/>
      <c r="E37" s="299">
        <f>'SOA 3Q'!E37+'SOA MO 10'!E37+'SOA MO 11'!E37+'SOA MO 12'!E37</f>
        <v>0</v>
      </c>
      <c r="G37" s="307"/>
    </row>
    <row r="38" spans="2:7" ht="14">
      <c r="B38" s="298">
        <f>'Chart of Accounts'!A38</f>
        <v>5016</v>
      </c>
      <c r="C38" s="298" t="str">
        <f>'Chart of Accounts'!B38</f>
        <v>Expense 16</v>
      </c>
      <c r="D38" s="308"/>
      <c r="E38" s="299">
        <f>'SOA 3Q'!E38+'SOA MO 10'!E38+'SOA MO 11'!E38+'SOA MO 12'!E38</f>
        <v>0</v>
      </c>
      <c r="G38" s="307"/>
    </row>
    <row r="39" spans="2:7" ht="14">
      <c r="B39" s="298">
        <f>'Chart of Accounts'!A39</f>
        <v>5017</v>
      </c>
      <c r="C39" s="298" t="str">
        <f>'Chart of Accounts'!B39</f>
        <v>Expense 17</v>
      </c>
      <c r="D39" s="308"/>
      <c r="E39" s="299">
        <f>'SOA 3Q'!E39+'SOA MO 10'!E39+'SOA MO 11'!E39+'SOA MO 12'!E39</f>
        <v>0</v>
      </c>
      <c r="G39" s="307"/>
    </row>
    <row r="40" spans="2:7" ht="14">
      <c r="B40" s="298">
        <f>'Chart of Accounts'!A41</f>
        <v>5018</v>
      </c>
      <c r="C40" s="298" t="str">
        <f>'Chart of Accounts'!B41</f>
        <v>Expense 18</v>
      </c>
      <c r="D40" s="308"/>
      <c r="E40" s="299">
        <f>'SOA 3Q'!E40+'SOA MO 10'!E40+'SOA MO 11'!E40+'SOA MO 12'!E40</f>
        <v>0</v>
      </c>
      <c r="G40" s="307"/>
    </row>
    <row r="41" spans="2:7" ht="14">
      <c r="B41" s="298">
        <f>'Chart of Accounts'!A42</f>
        <v>5019</v>
      </c>
      <c r="C41" s="298" t="str">
        <f>'Chart of Accounts'!B42</f>
        <v>Expense 19</v>
      </c>
      <c r="D41" s="308"/>
      <c r="E41" s="299">
        <f>'SOA 3Q'!E41+'SOA MO 10'!E41+'SOA MO 11'!E41+'SOA MO 12'!E41</f>
        <v>0</v>
      </c>
      <c r="G41" s="307"/>
    </row>
    <row r="42" spans="2:7" ht="14">
      <c r="B42" s="298">
        <f>'Chart of Accounts'!A43</f>
        <v>5020</v>
      </c>
      <c r="C42" s="298" t="str">
        <f>'Chart of Accounts'!B43</f>
        <v>Expense 20</v>
      </c>
      <c r="D42" s="308"/>
      <c r="E42" s="299">
        <f>'SOA 3Q'!E42+'SOA MO 10'!E42+'SOA MO 11'!E42+'SOA MO 12'!E42</f>
        <v>0</v>
      </c>
      <c r="G42" s="307"/>
    </row>
    <row r="43" spans="2:7" ht="14">
      <c r="B43" s="298">
        <f>'Chart of Accounts'!A44</f>
        <v>5021</v>
      </c>
      <c r="C43" s="298" t="str">
        <f>'Chart of Accounts'!B44</f>
        <v>Expense 21</v>
      </c>
      <c r="D43" s="308"/>
      <c r="E43" s="299">
        <f>'SOA 3Q'!E43+'SOA MO 10'!E43+'SOA MO 11'!E43+'SOA MO 12'!E43</f>
        <v>0</v>
      </c>
      <c r="G43" s="307"/>
    </row>
    <row r="44" spans="2:7" ht="14">
      <c r="B44" s="298">
        <f>'Chart of Accounts'!A45</f>
        <v>5022</v>
      </c>
      <c r="C44" s="298" t="str">
        <f>'Chart of Accounts'!B45</f>
        <v>Expense 22</v>
      </c>
      <c r="D44" s="308"/>
      <c r="E44" s="299">
        <f>'SOA 3Q'!E44+'SOA MO 10'!E44+'SOA MO 11'!E44+'SOA MO 12'!E44</f>
        <v>0</v>
      </c>
      <c r="G44" s="307"/>
    </row>
    <row r="45" spans="2:7" ht="14">
      <c r="B45" s="298">
        <f>'Chart of Accounts'!A46</f>
        <v>5023</v>
      </c>
      <c r="C45" s="298" t="str">
        <f>'Chart of Accounts'!B46</f>
        <v>Expense 23</v>
      </c>
      <c r="D45" s="308"/>
      <c r="E45" s="299">
        <f>'SOA 3Q'!E45+'SOA MO 10'!E45+'SOA MO 11'!E45+'SOA MO 12'!E45</f>
        <v>0</v>
      </c>
      <c r="G45" s="307"/>
    </row>
    <row r="46" spans="2:7" ht="14">
      <c r="B46" s="298">
        <f>'Chart of Accounts'!A47</f>
        <v>5024</v>
      </c>
      <c r="C46" s="298" t="str">
        <f>'Chart of Accounts'!B47</f>
        <v>Expense 24</v>
      </c>
      <c r="D46" s="308"/>
      <c r="E46" s="299">
        <f>'SOA 3Q'!E46+'SOA MO 10'!E46+'SOA MO 11'!E46+'SOA MO 12'!E46</f>
        <v>0</v>
      </c>
      <c r="G46" s="307"/>
    </row>
    <row r="47" spans="2:7" ht="14">
      <c r="B47" s="298">
        <f>'Chart of Accounts'!A48</f>
        <v>5025</v>
      </c>
      <c r="C47" s="298" t="str">
        <f>'Chart of Accounts'!B48</f>
        <v>Expense 25</v>
      </c>
      <c r="D47" s="308"/>
      <c r="E47" s="299">
        <f>'SOA 3Q'!E47+'SOA MO 10'!E47+'SOA MO 11'!E47+'SOA MO 12'!E47</f>
        <v>0</v>
      </c>
      <c r="G47" s="307"/>
    </row>
    <row r="48" spans="2:7" ht="14">
      <c r="B48" s="298">
        <f>'Chart of Accounts'!A49</f>
        <v>5026</v>
      </c>
      <c r="C48" s="298" t="str">
        <f>'Chart of Accounts'!B49</f>
        <v>Expense 26</v>
      </c>
      <c r="D48" s="308"/>
      <c r="E48" s="299">
        <f>'SOA 3Q'!E48+'SOA MO 10'!E48+'SOA MO 11'!E48+'SOA MO 12'!E48</f>
        <v>0</v>
      </c>
      <c r="G48" s="307"/>
    </row>
    <row r="49" spans="2:7" ht="14">
      <c r="B49" s="298">
        <f>'Chart of Accounts'!A50</f>
        <v>5027</v>
      </c>
      <c r="C49" s="298" t="str">
        <f>'Chart of Accounts'!B50</f>
        <v>Expense 27</v>
      </c>
      <c r="D49" s="308"/>
      <c r="E49" s="299">
        <f>'SOA 3Q'!E49+'SOA MO 10'!E49+'SOA MO 11'!E49+'SOA MO 12'!E49</f>
        <v>0</v>
      </c>
      <c r="G49" s="307"/>
    </row>
    <row r="50" spans="2:7" ht="14">
      <c r="B50" s="298">
        <f>'Chart of Accounts'!A51</f>
        <v>5028</v>
      </c>
      <c r="C50" s="298" t="str">
        <f>'Chart of Accounts'!B51</f>
        <v>Expense 28</v>
      </c>
      <c r="D50" s="308"/>
      <c r="E50" s="299">
        <f>'SOA 3Q'!E50+'SOA MO 10'!E50+'SOA MO 11'!E50+'SOA MO 12'!E50</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3">
    <mergeCell ref="A2:G2"/>
    <mergeCell ref="A3:G3"/>
    <mergeCell ref="A4:G4"/>
  </mergeCells>
  <pageMargins left="0.75" right="0.75" top="1" bottom="1" header="0.5" footer="0.5"/>
  <pageSetup scale="78" orientation="portrait" horizontalDpi="4294967293"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
  <sheetViews>
    <sheetView workbookViewId="0">
      <selection activeCell="I37" sqref="I37"/>
    </sheetView>
  </sheetViews>
  <sheetFormatPr baseColWidth="10" defaultColWidth="8.83203125" defaultRowHeight="13"/>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
  <sheetViews>
    <sheetView workbookViewId="0">
      <selection activeCell="R43" sqref="R43"/>
    </sheetView>
  </sheetViews>
  <sheetFormatPr baseColWidth="10" defaultColWidth="8.83203125" defaultRowHeight="1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pageSetUpPr fitToPage="1"/>
  </sheetPr>
  <dimension ref="A1:P59"/>
  <sheetViews>
    <sheetView workbookViewId="0">
      <selection activeCell="C5" sqref="C5:N5"/>
    </sheetView>
  </sheetViews>
  <sheetFormatPr baseColWidth="10" defaultColWidth="8.83203125" defaultRowHeight="13"/>
  <cols>
    <col min="1" max="1" width="8" customWidth="1"/>
    <col min="2" max="2" width="34" customWidth="1"/>
    <col min="3" max="15" width="12.6640625" customWidth="1"/>
  </cols>
  <sheetData>
    <row r="1" spans="1:16" ht="14" thickTop="1">
      <c r="A1" s="56"/>
      <c r="B1" s="57"/>
      <c r="C1" s="57"/>
      <c r="D1" s="57"/>
      <c r="E1" s="57"/>
      <c r="F1" s="57"/>
      <c r="G1" s="57"/>
      <c r="H1" s="57"/>
      <c r="I1" s="57"/>
      <c r="J1" s="57"/>
      <c r="K1" s="57"/>
      <c r="L1" s="57"/>
      <c r="M1" s="57"/>
      <c r="N1" s="57"/>
      <c r="O1" s="58"/>
    </row>
    <row r="2" spans="1:16" ht="33">
      <c r="A2" s="339" t="str">
        <f>'Chart of Accounts'!A4:B4</f>
        <v>Name</v>
      </c>
      <c r="B2" s="340"/>
      <c r="C2" s="340"/>
      <c r="D2" s="340"/>
      <c r="E2" s="340"/>
      <c r="F2" s="340"/>
      <c r="G2" s="340"/>
      <c r="H2" s="340"/>
      <c r="I2" s="340"/>
      <c r="J2" s="340"/>
      <c r="K2" s="340"/>
      <c r="L2" s="340"/>
      <c r="M2" s="340"/>
      <c r="N2" s="340"/>
      <c r="O2" s="341"/>
    </row>
    <row r="3" spans="1:16" ht="25">
      <c r="A3" s="336" t="str">
        <f>'SOA MO 1'!A3</f>
        <v>Statement of Activity</v>
      </c>
      <c r="B3" s="337"/>
      <c r="C3" s="337"/>
      <c r="D3" s="337"/>
      <c r="E3" s="337"/>
      <c r="F3" s="337"/>
      <c r="G3" s="337"/>
      <c r="H3" s="337"/>
      <c r="I3" s="337"/>
      <c r="J3" s="337"/>
      <c r="K3" s="337"/>
      <c r="L3" s="337"/>
      <c r="M3" s="337"/>
      <c r="N3" s="337"/>
      <c r="O3" s="338"/>
    </row>
    <row r="4" spans="1:16" ht="17" thickBot="1">
      <c r="A4" s="342" t="s">
        <v>47</v>
      </c>
      <c r="B4" s="343"/>
      <c r="C4" s="343"/>
      <c r="D4" s="343"/>
      <c r="E4" s="343"/>
      <c r="F4" s="343"/>
      <c r="G4" s="343"/>
      <c r="H4" s="232">
        <f>'Chart of Accounts'!A6</f>
        <v>2023</v>
      </c>
      <c r="I4" s="230"/>
      <c r="J4" s="230"/>
      <c r="K4" s="230"/>
      <c r="L4" s="230"/>
      <c r="M4" s="230"/>
      <c r="N4" s="230"/>
      <c r="O4" s="231"/>
    </row>
    <row r="5" spans="1:16" ht="16" thickTop="1" thickBot="1">
      <c r="A5" s="38"/>
      <c r="B5" s="41"/>
      <c r="C5" s="154" t="str">
        <f>'Chart of Accounts'!C2</f>
        <v>January</v>
      </c>
      <c r="D5" s="154" t="str">
        <f>'Chart of Accounts'!D2</f>
        <v>February</v>
      </c>
      <c r="E5" s="154" t="str">
        <f>'Chart of Accounts'!E2</f>
        <v>March</v>
      </c>
      <c r="F5" s="154" t="str">
        <f>'Chart of Accounts'!F2</f>
        <v>April</v>
      </c>
      <c r="G5" s="154" t="str">
        <f>'Chart of Accounts'!G2</f>
        <v>May</v>
      </c>
      <c r="H5" s="154" t="str">
        <f>'Chart of Accounts'!H2</f>
        <v>June</v>
      </c>
      <c r="I5" s="154" t="str">
        <f>'Chart of Accounts'!I2</f>
        <v>July</v>
      </c>
      <c r="J5" s="154" t="str">
        <f>'Chart of Accounts'!J2</f>
        <v>August</v>
      </c>
      <c r="K5" s="154" t="str">
        <f>'Chart of Accounts'!K2</f>
        <v>September</v>
      </c>
      <c r="L5" s="154" t="str">
        <f>'Chart of Accounts'!L2</f>
        <v>October</v>
      </c>
      <c r="M5" s="154" t="str">
        <f>'Chart of Accounts'!M2</f>
        <v>November</v>
      </c>
      <c r="N5" s="154" t="str">
        <f>'Chart of Accounts'!N2</f>
        <v>December</v>
      </c>
      <c r="O5" s="155" t="s">
        <v>17</v>
      </c>
      <c r="P5" s="37"/>
    </row>
    <row r="6" spans="1:16" ht="14">
      <c r="A6" s="130" t="s">
        <v>15</v>
      </c>
      <c r="B6" s="131"/>
      <c r="C6" s="156"/>
      <c r="D6" s="157">
        <f>C53</f>
        <v>0</v>
      </c>
      <c r="E6" s="157">
        <f t="shared" ref="E6:N6" si="0">D53</f>
        <v>0</v>
      </c>
      <c r="F6" s="157">
        <f t="shared" si="0"/>
        <v>0</v>
      </c>
      <c r="G6" s="157">
        <f t="shared" si="0"/>
        <v>0</v>
      </c>
      <c r="H6" s="157">
        <f t="shared" si="0"/>
        <v>0</v>
      </c>
      <c r="I6" s="157">
        <f t="shared" si="0"/>
        <v>0</v>
      </c>
      <c r="J6" s="157">
        <f t="shared" si="0"/>
        <v>0</v>
      </c>
      <c r="K6" s="157">
        <f t="shared" si="0"/>
        <v>0</v>
      </c>
      <c r="L6" s="157">
        <f t="shared" si="0"/>
        <v>0</v>
      </c>
      <c r="M6" s="157">
        <f t="shared" si="0"/>
        <v>0</v>
      </c>
      <c r="N6" s="157">
        <f t="shared" si="0"/>
        <v>0</v>
      </c>
      <c r="O6" s="285"/>
    </row>
    <row r="7" spans="1:16" ht="18">
      <c r="A7" s="39"/>
      <c r="B7" s="42"/>
      <c r="C7" s="50"/>
      <c r="D7" s="51"/>
      <c r="E7" s="51"/>
      <c r="F7" s="51"/>
      <c r="G7" s="51"/>
      <c r="H7" s="51"/>
      <c r="I7" s="51"/>
      <c r="J7" s="51"/>
      <c r="K7" s="51"/>
      <c r="L7" s="51"/>
      <c r="M7" s="51"/>
      <c r="N7" s="51"/>
      <c r="O7" s="52"/>
    </row>
    <row r="8" spans="1:16" ht="16">
      <c r="A8" s="47" t="s">
        <v>45</v>
      </c>
      <c r="B8" s="151"/>
      <c r="C8" s="152"/>
      <c r="D8" s="51"/>
      <c r="E8" s="51"/>
      <c r="F8" s="51"/>
      <c r="G8" s="51"/>
      <c r="H8" s="51"/>
      <c r="I8" s="51"/>
      <c r="J8" s="51"/>
      <c r="K8" s="51"/>
      <c r="L8" s="51"/>
      <c r="M8" s="51"/>
      <c r="N8" s="51"/>
      <c r="O8" s="52"/>
    </row>
    <row r="9" spans="1:16" ht="15" customHeight="1">
      <c r="A9" s="130">
        <f>'Chart of Accounts'!A9</f>
        <v>4001</v>
      </c>
      <c r="B9" s="130" t="str">
        <f>'Chart of Accounts'!B9</f>
        <v>Income 1</v>
      </c>
      <c r="C9" s="153">
        <f>'SOA MO 1'!E11</f>
        <v>0</v>
      </c>
      <c r="D9" s="133">
        <f>'SOA MO 2'!E11</f>
        <v>0</v>
      </c>
      <c r="E9" s="133">
        <f>'SOA MO 3'!E11</f>
        <v>0</v>
      </c>
      <c r="F9" s="133">
        <f>'SOA MO 4'!E11</f>
        <v>0</v>
      </c>
      <c r="G9" s="133">
        <f>'SOA MO 5'!E11</f>
        <v>0</v>
      </c>
      <c r="H9" s="133">
        <f>'SOA MO 6'!E11</f>
        <v>0</v>
      </c>
      <c r="I9" s="133">
        <f>'SOA MO 7'!E11</f>
        <v>0</v>
      </c>
      <c r="J9" s="133">
        <f>'SOA MO 8'!E11</f>
        <v>0</v>
      </c>
      <c r="K9" s="133">
        <f>'SOA MO 9'!E11</f>
        <v>0</v>
      </c>
      <c r="L9" s="133">
        <f>'SOA MO 10'!E11</f>
        <v>0</v>
      </c>
      <c r="M9" s="133">
        <f>'SOA MO 11'!E11</f>
        <v>0</v>
      </c>
      <c r="N9" s="133">
        <f>'SOA MO 12'!E11</f>
        <v>0</v>
      </c>
      <c r="O9" s="134">
        <f>SUM(C9:N9)</f>
        <v>0</v>
      </c>
    </row>
    <row r="10" spans="1:16" ht="14">
      <c r="A10" s="130">
        <f>'Chart of Accounts'!A10</f>
        <v>4002</v>
      </c>
      <c r="B10" s="130" t="str">
        <f>'Chart of Accounts'!B10</f>
        <v>Income 2</v>
      </c>
      <c r="C10" s="153">
        <f>'SOA MO 1'!E12</f>
        <v>0</v>
      </c>
      <c r="D10" s="133">
        <f>'SOA MO 2'!E12</f>
        <v>0</v>
      </c>
      <c r="E10" s="133">
        <f>'SOA MO 3'!E12</f>
        <v>0</v>
      </c>
      <c r="F10" s="133">
        <f>'SOA MO 4'!E12</f>
        <v>0</v>
      </c>
      <c r="G10" s="133">
        <f>'SOA MO 5'!E12</f>
        <v>0</v>
      </c>
      <c r="H10" s="133">
        <f>'SOA MO 6'!E12</f>
        <v>0</v>
      </c>
      <c r="I10" s="133">
        <f>'SOA MO 7'!E12</f>
        <v>0</v>
      </c>
      <c r="J10" s="133">
        <f>'SOA MO 8'!E12</f>
        <v>0</v>
      </c>
      <c r="K10" s="133">
        <f>'SOA MO 9'!E12</f>
        <v>0</v>
      </c>
      <c r="L10" s="133">
        <f>'SOA MO 10'!E12</f>
        <v>0</v>
      </c>
      <c r="M10" s="133">
        <f>'SOA MO 11'!E12</f>
        <v>0</v>
      </c>
      <c r="N10" s="133">
        <f>'SOA MO 12'!E12</f>
        <v>0</v>
      </c>
      <c r="O10" s="134">
        <f t="shared" ref="O10:O17" si="1">SUM(C10:N10)</f>
        <v>0</v>
      </c>
    </row>
    <row r="11" spans="1:16" ht="14">
      <c r="A11" s="130">
        <f>'Chart of Accounts'!A11</f>
        <v>4003</v>
      </c>
      <c r="B11" s="130" t="str">
        <f>'Chart of Accounts'!B11</f>
        <v>Income 3</v>
      </c>
      <c r="C11" s="153">
        <f>'SOA MO 1'!E13</f>
        <v>0</v>
      </c>
      <c r="D11" s="133">
        <f>'SOA MO 2'!E13</f>
        <v>0</v>
      </c>
      <c r="E11" s="133">
        <f>'SOA MO 3'!E13</f>
        <v>0</v>
      </c>
      <c r="F11" s="133">
        <f>'SOA MO 4'!E13</f>
        <v>0</v>
      </c>
      <c r="G11" s="133">
        <f>'SOA MO 5'!E13</f>
        <v>0</v>
      </c>
      <c r="H11" s="133">
        <f>'SOA MO 6'!E13</f>
        <v>0</v>
      </c>
      <c r="I11" s="133">
        <f>'SOA MO 7'!E13</f>
        <v>0</v>
      </c>
      <c r="J11" s="133">
        <f>'SOA MO 8'!E13</f>
        <v>0</v>
      </c>
      <c r="K11" s="133">
        <f>'SOA MO 9'!E13</f>
        <v>0</v>
      </c>
      <c r="L11" s="133">
        <f>'SOA MO 10'!E13</f>
        <v>0</v>
      </c>
      <c r="M11" s="133">
        <f>'SOA MO 11'!E13</f>
        <v>0</v>
      </c>
      <c r="N11" s="133">
        <f>'SOA MO 12'!E13</f>
        <v>0</v>
      </c>
      <c r="O11" s="134">
        <f t="shared" si="1"/>
        <v>0</v>
      </c>
    </row>
    <row r="12" spans="1:16" ht="14">
      <c r="A12" s="130">
        <f>'Chart of Accounts'!A12</f>
        <v>4004</v>
      </c>
      <c r="B12" s="130" t="str">
        <f>'Chart of Accounts'!B12</f>
        <v>Income 4</v>
      </c>
      <c r="C12" s="153">
        <f>'SOA MO 1'!E14</f>
        <v>0</v>
      </c>
      <c r="D12" s="133">
        <f>'SOA MO 2'!E14</f>
        <v>0</v>
      </c>
      <c r="E12" s="133">
        <f>'SOA MO 3'!E14</f>
        <v>0</v>
      </c>
      <c r="F12" s="133">
        <f>'SOA MO 4'!E14</f>
        <v>0</v>
      </c>
      <c r="G12" s="133">
        <f>'SOA MO 5'!E14</f>
        <v>0</v>
      </c>
      <c r="H12" s="133">
        <f>'SOA MO 6'!E14</f>
        <v>0</v>
      </c>
      <c r="I12" s="133">
        <f>'SOA MO 7'!E14</f>
        <v>0</v>
      </c>
      <c r="J12" s="133">
        <f>'SOA MO 8'!E14</f>
        <v>0</v>
      </c>
      <c r="K12" s="133">
        <f>'SOA MO 9'!E14</f>
        <v>0</v>
      </c>
      <c r="L12" s="133">
        <f>'SOA MO 10'!E14</f>
        <v>0</v>
      </c>
      <c r="M12" s="133">
        <f>'SOA MO 11'!E14</f>
        <v>0</v>
      </c>
      <c r="N12" s="133">
        <f>'SOA MO 12'!E14</f>
        <v>0</v>
      </c>
      <c r="O12" s="134">
        <f t="shared" si="1"/>
        <v>0</v>
      </c>
    </row>
    <row r="13" spans="1:16" ht="14">
      <c r="A13" s="130">
        <f>'Chart of Accounts'!A13</f>
        <v>4005</v>
      </c>
      <c r="B13" s="130" t="str">
        <f>'Chart of Accounts'!B13</f>
        <v>Income 5</v>
      </c>
      <c r="C13" s="153">
        <f>'SOA MO 1'!E15</f>
        <v>0</v>
      </c>
      <c r="D13" s="133">
        <f>'SOA MO 2'!E15</f>
        <v>0</v>
      </c>
      <c r="E13" s="133">
        <f>'SOA MO 3'!E15</f>
        <v>0</v>
      </c>
      <c r="F13" s="133">
        <f>'SOA MO 4'!E15</f>
        <v>0</v>
      </c>
      <c r="G13" s="133">
        <f>'SOA MO 5'!E15</f>
        <v>0</v>
      </c>
      <c r="H13" s="133">
        <f>'SOA MO 6'!E15</f>
        <v>0</v>
      </c>
      <c r="I13" s="133">
        <f>'SOA MO 7'!E15</f>
        <v>0</v>
      </c>
      <c r="J13" s="133">
        <f>'SOA MO 8'!E15</f>
        <v>0</v>
      </c>
      <c r="K13" s="133">
        <f>'SOA MO 9'!E15</f>
        <v>0</v>
      </c>
      <c r="L13" s="133">
        <f>'SOA MO 10'!E15</f>
        <v>0</v>
      </c>
      <c r="M13" s="133">
        <f>'SOA MO 11'!E15</f>
        <v>0</v>
      </c>
      <c r="N13" s="133">
        <f>'SOA MO 12'!E15</f>
        <v>0</v>
      </c>
      <c r="O13" s="134">
        <f t="shared" si="1"/>
        <v>0</v>
      </c>
    </row>
    <row r="14" spans="1:16" ht="14">
      <c r="A14" s="130">
        <f>'Chart of Accounts'!A14</f>
        <v>4006</v>
      </c>
      <c r="B14" s="130" t="str">
        <f>'Chart of Accounts'!B14</f>
        <v>Income 6</v>
      </c>
      <c r="C14" s="153">
        <f>'SOA MO 1'!E16</f>
        <v>0</v>
      </c>
      <c r="D14" s="133">
        <f>'SOA MO 2'!E16</f>
        <v>0</v>
      </c>
      <c r="E14" s="133">
        <f>'SOA MO 3'!E16</f>
        <v>0</v>
      </c>
      <c r="F14" s="133">
        <f>'SOA MO 4'!E16</f>
        <v>0</v>
      </c>
      <c r="G14" s="133">
        <f>'SOA MO 5'!E16</f>
        <v>0</v>
      </c>
      <c r="H14" s="133">
        <f>'SOA MO 6'!E16</f>
        <v>0</v>
      </c>
      <c r="I14" s="133">
        <f>'SOA MO 7'!E16</f>
        <v>0</v>
      </c>
      <c r="J14" s="133">
        <f>'SOA MO 8'!E16</f>
        <v>0</v>
      </c>
      <c r="K14" s="133">
        <f>'SOA MO 9'!E16</f>
        <v>0</v>
      </c>
      <c r="L14" s="133">
        <f>'SOA MO 10'!E16</f>
        <v>0</v>
      </c>
      <c r="M14" s="133">
        <f>'SOA MO 11'!E16</f>
        <v>0</v>
      </c>
      <c r="N14" s="133">
        <f>'SOA MO 12'!E16</f>
        <v>0</v>
      </c>
      <c r="O14" s="134">
        <f t="shared" si="1"/>
        <v>0</v>
      </c>
    </row>
    <row r="15" spans="1:16" ht="14">
      <c r="A15" s="130">
        <f>'Chart of Accounts'!A15</f>
        <v>4007</v>
      </c>
      <c r="B15" s="130" t="str">
        <f>'Chart of Accounts'!B15</f>
        <v>Income 7</v>
      </c>
      <c r="C15" s="153">
        <f>'SOA MO 1'!E17</f>
        <v>0</v>
      </c>
      <c r="D15" s="133">
        <f>'SOA MO 2'!E17</f>
        <v>0</v>
      </c>
      <c r="E15" s="133">
        <f>'SOA MO 3'!E17</f>
        <v>0</v>
      </c>
      <c r="F15" s="133">
        <f>'SOA MO 4'!E17</f>
        <v>0</v>
      </c>
      <c r="G15" s="133">
        <f>'SOA MO 5'!E17</f>
        <v>0</v>
      </c>
      <c r="H15" s="133">
        <f>'SOA MO 6'!E17</f>
        <v>0</v>
      </c>
      <c r="I15" s="133">
        <f>'SOA MO 7'!E17</f>
        <v>0</v>
      </c>
      <c r="J15" s="133">
        <f>'SOA MO 8'!E17</f>
        <v>0</v>
      </c>
      <c r="K15" s="133">
        <f>'SOA MO 9'!E17</f>
        <v>0</v>
      </c>
      <c r="L15" s="133">
        <f>'SOA MO 10'!E17</f>
        <v>0</v>
      </c>
      <c r="M15" s="133">
        <f>'SOA MO 11'!E17</f>
        <v>0</v>
      </c>
      <c r="N15" s="133">
        <f>'SOA MO 12'!E17</f>
        <v>0</v>
      </c>
      <c r="O15" s="134">
        <f t="shared" si="1"/>
        <v>0</v>
      </c>
    </row>
    <row r="16" spans="1:16" ht="14">
      <c r="A16" s="130">
        <f>'Chart of Accounts'!A16</f>
        <v>4008</v>
      </c>
      <c r="B16" s="130" t="str">
        <f>'Chart of Accounts'!B16</f>
        <v>Income 8</v>
      </c>
      <c r="C16" s="153">
        <f>'SOA MO 1'!E18</f>
        <v>0</v>
      </c>
      <c r="D16" s="133">
        <f>'SOA MO 2'!E18</f>
        <v>0</v>
      </c>
      <c r="E16" s="133">
        <f>'SOA MO 3'!E18</f>
        <v>0</v>
      </c>
      <c r="F16" s="133">
        <f>'SOA MO 4'!E18</f>
        <v>0</v>
      </c>
      <c r="G16" s="133">
        <f>'SOA MO 5'!E18</f>
        <v>0</v>
      </c>
      <c r="H16" s="133">
        <f>'SOA MO 6'!E18</f>
        <v>0</v>
      </c>
      <c r="I16" s="133">
        <f>'SOA MO 7'!E18</f>
        <v>0</v>
      </c>
      <c r="J16" s="133">
        <f>'SOA MO 8'!E18</f>
        <v>0</v>
      </c>
      <c r="K16" s="133">
        <f>'SOA MO 9'!E18</f>
        <v>0</v>
      </c>
      <c r="L16" s="133">
        <f>'SOA MO 10'!E18</f>
        <v>0</v>
      </c>
      <c r="M16" s="133">
        <f>'SOA MO 11'!E18</f>
        <v>0</v>
      </c>
      <c r="N16" s="133">
        <f>'SOA MO 12'!E18</f>
        <v>0</v>
      </c>
      <c r="O16" s="134">
        <f t="shared" si="1"/>
        <v>0</v>
      </c>
    </row>
    <row r="17" spans="1:15" ht="14">
      <c r="A17" s="130">
        <f>'Chart of Accounts'!A17</f>
        <v>4009</v>
      </c>
      <c r="B17" s="130" t="str">
        <f>'Chart of Accounts'!B17</f>
        <v>Income 9</v>
      </c>
      <c r="C17" s="153">
        <f>'SOA MO 1'!E19</f>
        <v>0</v>
      </c>
      <c r="D17" s="133">
        <f>'SOA MO 2'!E19</f>
        <v>0</v>
      </c>
      <c r="E17" s="133">
        <f>'SOA MO 3'!E19</f>
        <v>0</v>
      </c>
      <c r="F17" s="133">
        <f>'SOA MO 4'!E19</f>
        <v>0</v>
      </c>
      <c r="G17" s="133">
        <f>'SOA MO 5'!E19</f>
        <v>0</v>
      </c>
      <c r="H17" s="133">
        <f>'SOA MO 6'!E19</f>
        <v>0</v>
      </c>
      <c r="I17" s="133">
        <f>'SOA MO 7'!E19</f>
        <v>0</v>
      </c>
      <c r="J17" s="133">
        <f>'SOA MO 8'!E19</f>
        <v>0</v>
      </c>
      <c r="K17" s="133">
        <f>'SOA MO 9'!E19</f>
        <v>0</v>
      </c>
      <c r="L17" s="133">
        <f>'SOA MO 10'!E19</f>
        <v>0</v>
      </c>
      <c r="M17" s="133">
        <f>'SOA MO 11'!E19</f>
        <v>0</v>
      </c>
      <c r="N17" s="133">
        <f>'SOA MO 12'!E19</f>
        <v>0</v>
      </c>
      <c r="O17" s="134">
        <f t="shared" si="1"/>
        <v>0</v>
      </c>
    </row>
    <row r="18" spans="1:15" ht="18">
      <c r="A18" s="132"/>
      <c r="B18" s="43" t="s">
        <v>6</v>
      </c>
      <c r="C18" s="158">
        <f>SUM(C9:C17)</f>
        <v>0</v>
      </c>
      <c r="D18" s="159">
        <f>SUM(D9:D17)</f>
        <v>0</v>
      </c>
      <c r="E18" s="159">
        <f t="shared" ref="E18:N18" si="2">SUM(E9:E17)</f>
        <v>0</v>
      </c>
      <c r="F18" s="159">
        <f t="shared" si="2"/>
        <v>0</v>
      </c>
      <c r="G18" s="159">
        <f t="shared" si="2"/>
        <v>0</v>
      </c>
      <c r="H18" s="159">
        <f>SUM(H9:H17)</f>
        <v>0</v>
      </c>
      <c r="I18" s="159">
        <f t="shared" si="2"/>
        <v>0</v>
      </c>
      <c r="J18" s="159">
        <f t="shared" si="2"/>
        <v>0</v>
      </c>
      <c r="K18" s="159">
        <f t="shared" si="2"/>
        <v>0</v>
      </c>
      <c r="L18" s="159">
        <f t="shared" si="2"/>
        <v>0</v>
      </c>
      <c r="M18" s="159">
        <f t="shared" si="2"/>
        <v>0</v>
      </c>
      <c r="N18" s="159">
        <f t="shared" si="2"/>
        <v>0</v>
      </c>
      <c r="O18" s="160">
        <f>SUM(O9:O17)</f>
        <v>0</v>
      </c>
    </row>
    <row r="19" spans="1:15" ht="18">
      <c r="A19" s="39"/>
      <c r="B19" s="42"/>
      <c r="C19" s="50"/>
      <c r="D19" s="53"/>
      <c r="E19" s="53"/>
      <c r="F19" s="53"/>
      <c r="G19" s="53"/>
      <c r="H19" s="53"/>
      <c r="I19" s="53"/>
      <c r="J19" s="53"/>
      <c r="K19" s="53"/>
      <c r="L19" s="53"/>
      <c r="M19" s="53"/>
      <c r="N19" s="53"/>
      <c r="O19" s="54"/>
    </row>
    <row r="20" spans="1:15" ht="16">
      <c r="A20" s="47" t="s">
        <v>5</v>
      </c>
      <c r="B20" s="42"/>
      <c r="C20" s="50"/>
      <c r="D20" s="53"/>
      <c r="E20" s="53"/>
      <c r="F20" s="53"/>
      <c r="G20" s="53"/>
      <c r="H20" s="53"/>
      <c r="I20" s="53"/>
      <c r="J20" s="53"/>
      <c r="K20" s="53"/>
      <c r="L20" s="53"/>
      <c r="M20" s="53"/>
      <c r="N20" s="53"/>
      <c r="O20" s="54"/>
    </row>
    <row r="21" spans="1:15" ht="15" customHeight="1">
      <c r="A21" s="130">
        <f>'SOA MO 1'!B23</f>
        <v>5001</v>
      </c>
      <c r="B21" s="136" t="str">
        <f>'SOA MO 1'!C23</f>
        <v>Expense 1</v>
      </c>
      <c r="C21" s="133">
        <f>'SOA MO 1'!E23</f>
        <v>0</v>
      </c>
      <c r="D21" s="135">
        <f>'SOA MO 2'!E23</f>
        <v>0</v>
      </c>
      <c r="E21" s="135">
        <f>'SOA MO 3'!E23</f>
        <v>0</v>
      </c>
      <c r="F21" s="135">
        <f>'SOA MO 4'!E23</f>
        <v>0</v>
      </c>
      <c r="G21" s="135">
        <f>'SOA MO 5'!E23</f>
        <v>0</v>
      </c>
      <c r="H21" s="135">
        <f>'SOA MO 6'!E23</f>
        <v>0</v>
      </c>
      <c r="I21" s="135">
        <f>'SOA MO 7'!E23</f>
        <v>0</v>
      </c>
      <c r="J21" s="135">
        <f>'SOA MO 8'!E23</f>
        <v>0</v>
      </c>
      <c r="K21" s="135">
        <f>'SOA MO 9'!E23</f>
        <v>0</v>
      </c>
      <c r="L21" s="135">
        <f>'SOA MO 10'!E23</f>
        <v>0</v>
      </c>
      <c r="M21" s="135">
        <f>'SOA MO 11'!E23</f>
        <v>0</v>
      </c>
      <c r="N21" s="135">
        <f>'SOA MO 12'!E23</f>
        <v>0</v>
      </c>
      <c r="O21" s="134">
        <f>SUM(C21:N21)</f>
        <v>0</v>
      </c>
    </row>
    <row r="22" spans="1:15" ht="14">
      <c r="A22" s="130">
        <f>'SOA MO 1'!B24</f>
        <v>5002</v>
      </c>
      <c r="B22" s="136" t="str">
        <f>'SOA MO 1'!C24</f>
        <v>Expense 2</v>
      </c>
      <c r="C22" s="133">
        <f>'SOA MO 1'!E24</f>
        <v>0</v>
      </c>
      <c r="D22" s="135">
        <f>'SOA MO 2'!E24</f>
        <v>0</v>
      </c>
      <c r="E22" s="135">
        <f>'SOA MO 3'!E24</f>
        <v>0</v>
      </c>
      <c r="F22" s="135">
        <f>'SOA MO 4'!E24</f>
        <v>0</v>
      </c>
      <c r="G22" s="135">
        <f>'SOA MO 5'!E24</f>
        <v>0</v>
      </c>
      <c r="H22" s="135">
        <f>'SOA MO 6'!E24</f>
        <v>0</v>
      </c>
      <c r="I22" s="135">
        <f>'SOA MO 7'!E24</f>
        <v>0</v>
      </c>
      <c r="J22" s="135">
        <f>'SOA MO 8'!E24</f>
        <v>0</v>
      </c>
      <c r="K22" s="135">
        <f>'SOA MO 9'!E24</f>
        <v>0</v>
      </c>
      <c r="L22" s="135">
        <f>'SOA MO 10'!E24</f>
        <v>0</v>
      </c>
      <c r="M22" s="135">
        <f>'SOA MO 11'!E24</f>
        <v>0</v>
      </c>
      <c r="N22" s="135">
        <f>'SOA MO 12'!E24</f>
        <v>0</v>
      </c>
      <c r="O22" s="134">
        <f t="shared" ref="O22:O48" si="3">SUM(C22:N22)</f>
        <v>0</v>
      </c>
    </row>
    <row r="23" spans="1:15" ht="14">
      <c r="A23" s="130">
        <f>'SOA MO 1'!B25</f>
        <v>5003</v>
      </c>
      <c r="B23" s="136" t="str">
        <f>'SOA MO 1'!C25</f>
        <v>Expense 3</v>
      </c>
      <c r="C23" s="133">
        <f>'SOA MO 1'!E25</f>
        <v>0</v>
      </c>
      <c r="D23" s="135">
        <f>'SOA MO 2'!E25</f>
        <v>0</v>
      </c>
      <c r="E23" s="135">
        <f>'SOA MO 3'!E25</f>
        <v>0</v>
      </c>
      <c r="F23" s="135">
        <f>'SOA MO 4'!E25</f>
        <v>0</v>
      </c>
      <c r="G23" s="135">
        <f>'SOA MO 5'!E25</f>
        <v>0</v>
      </c>
      <c r="H23" s="135">
        <f>'SOA MO 6'!E25</f>
        <v>0</v>
      </c>
      <c r="I23" s="135">
        <f>'SOA MO 7'!E25</f>
        <v>0</v>
      </c>
      <c r="J23" s="135">
        <f>'SOA MO 8'!E25</f>
        <v>0</v>
      </c>
      <c r="K23" s="135">
        <f>'SOA MO 9'!E25</f>
        <v>0</v>
      </c>
      <c r="L23" s="135">
        <f>'SOA MO 10'!E25</f>
        <v>0</v>
      </c>
      <c r="M23" s="135">
        <f>'SOA MO 11'!E25</f>
        <v>0</v>
      </c>
      <c r="N23" s="135">
        <f>'SOA MO 12'!E25</f>
        <v>0</v>
      </c>
      <c r="O23" s="134">
        <f t="shared" si="3"/>
        <v>0</v>
      </c>
    </row>
    <row r="24" spans="1:15" ht="14">
      <c r="A24" s="130">
        <f>'SOA MO 1'!B26</f>
        <v>5004</v>
      </c>
      <c r="B24" s="136" t="str">
        <f>'SOA MO 1'!C26</f>
        <v>Expense 4</v>
      </c>
      <c r="C24" s="133">
        <f>'SOA MO 1'!E26</f>
        <v>0</v>
      </c>
      <c r="D24" s="135">
        <f>'SOA MO 2'!E26</f>
        <v>0</v>
      </c>
      <c r="E24" s="135">
        <f>'SOA MO 3'!E26</f>
        <v>0</v>
      </c>
      <c r="F24" s="135">
        <f>'SOA MO 4'!E26</f>
        <v>0</v>
      </c>
      <c r="G24" s="135">
        <f>'SOA MO 5'!E26</f>
        <v>0</v>
      </c>
      <c r="H24" s="135">
        <f>'SOA MO 6'!E26</f>
        <v>0</v>
      </c>
      <c r="I24" s="135">
        <f>'SOA MO 7'!E26</f>
        <v>0</v>
      </c>
      <c r="J24" s="135">
        <f>'SOA MO 8'!E26</f>
        <v>0</v>
      </c>
      <c r="K24" s="135">
        <f>'SOA MO 9'!E26</f>
        <v>0</v>
      </c>
      <c r="L24" s="135">
        <f>'SOA MO 10'!E26</f>
        <v>0</v>
      </c>
      <c r="M24" s="135">
        <f>'SOA MO 11'!E26</f>
        <v>0</v>
      </c>
      <c r="N24" s="135">
        <f>'SOA MO 12'!E26</f>
        <v>0</v>
      </c>
      <c r="O24" s="134">
        <f t="shared" si="3"/>
        <v>0</v>
      </c>
    </row>
    <row r="25" spans="1:15" ht="14">
      <c r="A25" s="130">
        <f>'SOA MO 1'!B27</f>
        <v>5005</v>
      </c>
      <c r="B25" s="136" t="str">
        <f>'SOA MO 1'!C27</f>
        <v>Expense 5</v>
      </c>
      <c r="C25" s="133">
        <f>'SOA MO 1'!E27</f>
        <v>0</v>
      </c>
      <c r="D25" s="135">
        <f>'SOA MO 2'!E27</f>
        <v>0</v>
      </c>
      <c r="E25" s="135">
        <f>'SOA MO 3'!E27</f>
        <v>0</v>
      </c>
      <c r="F25" s="135">
        <f>'SOA MO 4'!E27</f>
        <v>0</v>
      </c>
      <c r="G25" s="135">
        <f>'SOA MO 5'!E27</f>
        <v>0</v>
      </c>
      <c r="H25" s="135">
        <f>'SOA MO 6'!E27</f>
        <v>0</v>
      </c>
      <c r="I25" s="135">
        <f>'SOA MO 7'!E27</f>
        <v>0</v>
      </c>
      <c r="J25" s="135">
        <f>'SOA MO 8'!E27</f>
        <v>0</v>
      </c>
      <c r="K25" s="135">
        <f>'SOA MO 9'!E27</f>
        <v>0</v>
      </c>
      <c r="L25" s="135">
        <f>'SOA MO 10'!E27</f>
        <v>0</v>
      </c>
      <c r="M25" s="135">
        <f>'SOA MO 11'!E27</f>
        <v>0</v>
      </c>
      <c r="N25" s="135">
        <f>'SOA MO 12'!E27</f>
        <v>0</v>
      </c>
      <c r="O25" s="134">
        <f t="shared" si="3"/>
        <v>0</v>
      </c>
    </row>
    <row r="26" spans="1:15" ht="14">
      <c r="A26" s="130">
        <f>'SOA MO 1'!B28</f>
        <v>5006</v>
      </c>
      <c r="B26" s="136" t="str">
        <f>'SOA MO 1'!C28</f>
        <v>Expense 6</v>
      </c>
      <c r="C26" s="133">
        <f>'SOA MO 1'!E28</f>
        <v>0</v>
      </c>
      <c r="D26" s="135">
        <f>'SOA MO 2'!E28</f>
        <v>0</v>
      </c>
      <c r="E26" s="135">
        <f>'SOA MO 3'!E28</f>
        <v>0</v>
      </c>
      <c r="F26" s="135">
        <f>'SOA MO 4'!E28</f>
        <v>0</v>
      </c>
      <c r="G26" s="135">
        <f>'SOA MO 5'!E28</f>
        <v>0</v>
      </c>
      <c r="H26" s="135">
        <f>'SOA MO 6'!E28</f>
        <v>0</v>
      </c>
      <c r="I26" s="135">
        <f>'SOA MO 7'!E28</f>
        <v>0</v>
      </c>
      <c r="J26" s="135">
        <f>'SOA MO 8'!E28</f>
        <v>0</v>
      </c>
      <c r="K26" s="135">
        <f>'SOA MO 9'!E28</f>
        <v>0</v>
      </c>
      <c r="L26" s="135">
        <f>'SOA MO 10'!E28</f>
        <v>0</v>
      </c>
      <c r="M26" s="135">
        <f>'SOA MO 11'!E28</f>
        <v>0</v>
      </c>
      <c r="N26" s="135">
        <f>'SOA MO 12'!E28</f>
        <v>0</v>
      </c>
      <c r="O26" s="134">
        <f t="shared" si="3"/>
        <v>0</v>
      </c>
    </row>
    <row r="27" spans="1:15" ht="14">
      <c r="A27" s="130">
        <f>'SOA MO 1'!B29</f>
        <v>5007</v>
      </c>
      <c r="B27" s="136" t="str">
        <f>'SOA MO 1'!C29</f>
        <v>Expense 7</v>
      </c>
      <c r="C27" s="133">
        <f>'SOA MO 1'!E29</f>
        <v>0</v>
      </c>
      <c r="D27" s="135">
        <f>'SOA MO 2'!E29</f>
        <v>0</v>
      </c>
      <c r="E27" s="135">
        <f>'SOA MO 3'!E29</f>
        <v>0</v>
      </c>
      <c r="F27" s="135">
        <f>'SOA MO 4'!E29</f>
        <v>0</v>
      </c>
      <c r="G27" s="135">
        <f>'SOA MO 5'!E29</f>
        <v>0</v>
      </c>
      <c r="H27" s="135">
        <f>'SOA MO 6'!E29</f>
        <v>0</v>
      </c>
      <c r="I27" s="135">
        <f>'SOA MO 7'!E29</f>
        <v>0</v>
      </c>
      <c r="J27" s="135">
        <f>'SOA MO 8'!E29</f>
        <v>0</v>
      </c>
      <c r="K27" s="135">
        <f>'SOA MO 9'!E29</f>
        <v>0</v>
      </c>
      <c r="L27" s="135">
        <f>'SOA MO 10'!E29</f>
        <v>0</v>
      </c>
      <c r="M27" s="135">
        <f>'SOA MO 11'!E29</f>
        <v>0</v>
      </c>
      <c r="N27" s="135">
        <f>'SOA MO 12'!E29</f>
        <v>0</v>
      </c>
      <c r="O27" s="134">
        <f t="shared" si="3"/>
        <v>0</v>
      </c>
    </row>
    <row r="28" spans="1:15" ht="14">
      <c r="A28" s="130">
        <f>'SOA MO 1'!B30</f>
        <v>5008</v>
      </c>
      <c r="B28" s="136" t="str">
        <f>'SOA MO 1'!C30</f>
        <v>Expense 8</v>
      </c>
      <c r="C28" s="133">
        <f>'SOA MO 1'!E30</f>
        <v>0</v>
      </c>
      <c r="D28" s="135">
        <f>'SOA MO 2'!E30</f>
        <v>0</v>
      </c>
      <c r="E28" s="135">
        <f>'SOA MO 3'!E30</f>
        <v>0</v>
      </c>
      <c r="F28" s="135">
        <f>'SOA MO 4'!E30</f>
        <v>0</v>
      </c>
      <c r="G28" s="135">
        <f>'SOA MO 5'!E30</f>
        <v>0</v>
      </c>
      <c r="H28" s="135">
        <f>'SOA MO 6'!E30</f>
        <v>0</v>
      </c>
      <c r="I28" s="135">
        <f>'SOA MO 7'!E30</f>
        <v>0</v>
      </c>
      <c r="J28" s="135">
        <f>'SOA MO 8'!E30</f>
        <v>0</v>
      </c>
      <c r="K28" s="135">
        <f>'SOA MO 9'!E30</f>
        <v>0</v>
      </c>
      <c r="L28" s="135">
        <f>'SOA MO 10'!E30</f>
        <v>0</v>
      </c>
      <c r="M28" s="135">
        <f>'SOA MO 11'!E30</f>
        <v>0</v>
      </c>
      <c r="N28" s="135">
        <f>'SOA MO 12'!E30</f>
        <v>0</v>
      </c>
      <c r="O28" s="134">
        <f t="shared" si="3"/>
        <v>0</v>
      </c>
    </row>
    <row r="29" spans="1:15" ht="14">
      <c r="A29" s="130">
        <f>'SOA MO 1'!B31</f>
        <v>5009</v>
      </c>
      <c r="B29" s="136" t="str">
        <f>'SOA MO 1'!C31</f>
        <v>Expense 9</v>
      </c>
      <c r="C29" s="133">
        <f>'SOA MO 1'!E31</f>
        <v>0</v>
      </c>
      <c r="D29" s="135">
        <f>'SOA MO 2'!E31</f>
        <v>0</v>
      </c>
      <c r="E29" s="135">
        <f>'SOA MO 3'!E31</f>
        <v>0</v>
      </c>
      <c r="F29" s="135">
        <f>'SOA MO 4'!E31</f>
        <v>0</v>
      </c>
      <c r="G29" s="135">
        <f>'SOA MO 5'!E31</f>
        <v>0</v>
      </c>
      <c r="H29" s="135">
        <f>'SOA MO 6'!E31</f>
        <v>0</v>
      </c>
      <c r="I29" s="135">
        <f>'SOA MO 7'!E31</f>
        <v>0</v>
      </c>
      <c r="J29" s="135">
        <f>'SOA MO 8'!E31</f>
        <v>0</v>
      </c>
      <c r="K29" s="135">
        <f>'SOA MO 9'!E31</f>
        <v>0</v>
      </c>
      <c r="L29" s="135">
        <f>'SOA MO 10'!E31</f>
        <v>0</v>
      </c>
      <c r="M29" s="135">
        <f>'SOA MO 11'!E31</f>
        <v>0</v>
      </c>
      <c r="N29" s="135">
        <f>'SOA MO 12'!E31</f>
        <v>0</v>
      </c>
      <c r="O29" s="134">
        <f t="shared" si="3"/>
        <v>0</v>
      </c>
    </row>
    <row r="30" spans="1:15" ht="14">
      <c r="A30" s="130">
        <f>'SOA MO 1'!B32</f>
        <v>5010</v>
      </c>
      <c r="B30" s="136" t="str">
        <f>'SOA MO 1'!C32</f>
        <v>Expense 10</v>
      </c>
      <c r="C30" s="133">
        <f>'SOA MO 1'!E32</f>
        <v>0</v>
      </c>
      <c r="D30" s="135">
        <f>'SOA MO 2'!E32</f>
        <v>0</v>
      </c>
      <c r="E30" s="135">
        <f>'SOA MO 3'!E32</f>
        <v>0</v>
      </c>
      <c r="F30" s="135">
        <f>'SOA MO 4'!E32</f>
        <v>0</v>
      </c>
      <c r="G30" s="135">
        <f>'SOA MO 5'!E32</f>
        <v>0</v>
      </c>
      <c r="H30" s="135">
        <f>'SOA MO 6'!E32</f>
        <v>0</v>
      </c>
      <c r="I30" s="135">
        <f>'SOA MO 7'!E32</f>
        <v>0</v>
      </c>
      <c r="J30" s="135">
        <f>'SOA MO 8'!E32</f>
        <v>0</v>
      </c>
      <c r="K30" s="135">
        <f>'SOA MO 9'!E32</f>
        <v>0</v>
      </c>
      <c r="L30" s="135">
        <f>'SOA MO 10'!E32</f>
        <v>0</v>
      </c>
      <c r="M30" s="135">
        <f>'SOA MO 11'!E32</f>
        <v>0</v>
      </c>
      <c r="N30" s="135">
        <f>'SOA MO 12'!E32</f>
        <v>0</v>
      </c>
      <c r="O30" s="134">
        <f t="shared" si="3"/>
        <v>0</v>
      </c>
    </row>
    <row r="31" spans="1:15" ht="14">
      <c r="A31" s="130">
        <f>'SOA MO 1'!B33</f>
        <v>5011</v>
      </c>
      <c r="B31" s="136" t="str">
        <f>'SOA MO 1'!C33</f>
        <v>Expense 11</v>
      </c>
      <c r="C31" s="133">
        <f>'SOA MO 1'!E33</f>
        <v>0</v>
      </c>
      <c r="D31" s="135">
        <f>'SOA MO 2'!E33</f>
        <v>0</v>
      </c>
      <c r="E31" s="135">
        <f>'SOA MO 3'!E33</f>
        <v>0</v>
      </c>
      <c r="F31" s="135">
        <f>'SOA MO 4'!E33</f>
        <v>0</v>
      </c>
      <c r="G31" s="135">
        <f>'SOA MO 5'!E33</f>
        <v>0</v>
      </c>
      <c r="H31" s="135">
        <f>'SOA MO 6'!E33</f>
        <v>0</v>
      </c>
      <c r="I31" s="135">
        <f>'SOA MO 7'!E33</f>
        <v>0</v>
      </c>
      <c r="J31" s="135">
        <f>'SOA MO 8'!E33</f>
        <v>0</v>
      </c>
      <c r="K31" s="135">
        <f>'SOA MO 9'!E33</f>
        <v>0</v>
      </c>
      <c r="L31" s="135">
        <f>'SOA MO 10'!E33</f>
        <v>0</v>
      </c>
      <c r="M31" s="135">
        <f>'SOA MO 11'!E33</f>
        <v>0</v>
      </c>
      <c r="N31" s="135">
        <f>'SOA MO 12'!E33</f>
        <v>0</v>
      </c>
      <c r="O31" s="134">
        <f t="shared" si="3"/>
        <v>0</v>
      </c>
    </row>
    <row r="32" spans="1:15" ht="14">
      <c r="A32" s="130">
        <f>'SOA MO 1'!B34</f>
        <v>5012</v>
      </c>
      <c r="B32" s="136" t="str">
        <f>'SOA MO 1'!C34</f>
        <v>Expense 12</v>
      </c>
      <c r="C32" s="133">
        <f>'SOA MO 1'!E34</f>
        <v>0</v>
      </c>
      <c r="D32" s="135">
        <f>'SOA MO 2'!E34</f>
        <v>0</v>
      </c>
      <c r="E32" s="135">
        <f>'SOA MO 3'!E34</f>
        <v>0</v>
      </c>
      <c r="F32" s="135">
        <f>'SOA MO 4'!E34</f>
        <v>0</v>
      </c>
      <c r="G32" s="135">
        <f>'SOA MO 5'!E34</f>
        <v>0</v>
      </c>
      <c r="H32" s="135">
        <f>'SOA MO 6'!E34</f>
        <v>0</v>
      </c>
      <c r="I32" s="135">
        <f>'SOA MO 7'!E34</f>
        <v>0</v>
      </c>
      <c r="J32" s="135">
        <f>'SOA MO 8'!E34</f>
        <v>0</v>
      </c>
      <c r="K32" s="135">
        <f>'SOA MO 9'!E34</f>
        <v>0</v>
      </c>
      <c r="L32" s="135">
        <f>'SOA MO 10'!E34</f>
        <v>0</v>
      </c>
      <c r="M32" s="135">
        <f>'SOA MO 11'!E34</f>
        <v>0</v>
      </c>
      <c r="N32" s="135">
        <f>'SOA MO 12'!E34</f>
        <v>0</v>
      </c>
      <c r="O32" s="134">
        <f t="shared" si="3"/>
        <v>0</v>
      </c>
    </row>
    <row r="33" spans="1:15" ht="14">
      <c r="A33" s="130">
        <f>'SOA MO 1'!B35</f>
        <v>5013</v>
      </c>
      <c r="B33" s="136" t="str">
        <f>'SOA MO 1'!C35</f>
        <v>Expense 13</v>
      </c>
      <c r="C33" s="133">
        <f>'SOA MO 1'!E35</f>
        <v>0</v>
      </c>
      <c r="D33" s="135">
        <f>'SOA MO 2'!E35</f>
        <v>0</v>
      </c>
      <c r="E33" s="135">
        <f>'SOA MO 3'!E35</f>
        <v>0</v>
      </c>
      <c r="F33" s="135">
        <f>'SOA MO 4'!E35</f>
        <v>0</v>
      </c>
      <c r="G33" s="135">
        <f>'SOA MO 5'!E35</f>
        <v>0</v>
      </c>
      <c r="H33" s="135">
        <f>'SOA MO 6'!E35</f>
        <v>0</v>
      </c>
      <c r="I33" s="135">
        <f>'SOA MO 7'!E35</f>
        <v>0</v>
      </c>
      <c r="J33" s="135">
        <f>'SOA MO 8'!E35</f>
        <v>0</v>
      </c>
      <c r="K33" s="135">
        <f>'SOA MO 9'!E35</f>
        <v>0</v>
      </c>
      <c r="L33" s="135">
        <f>'SOA MO 10'!E35</f>
        <v>0</v>
      </c>
      <c r="M33" s="135">
        <f>'SOA MO 11'!E35</f>
        <v>0</v>
      </c>
      <c r="N33" s="135">
        <f>'SOA MO 12'!E35</f>
        <v>0</v>
      </c>
      <c r="O33" s="134">
        <f t="shared" si="3"/>
        <v>0</v>
      </c>
    </row>
    <row r="34" spans="1:15" ht="14">
      <c r="A34" s="130">
        <f>'SOA MO 1'!B36</f>
        <v>5014</v>
      </c>
      <c r="B34" s="136" t="str">
        <f>'SOA MO 1'!C36</f>
        <v>Expense 14</v>
      </c>
      <c r="C34" s="133">
        <f>'SOA MO 1'!E36</f>
        <v>0</v>
      </c>
      <c r="D34" s="135">
        <f>'SOA MO 2'!E36</f>
        <v>0</v>
      </c>
      <c r="E34" s="135">
        <f>'SOA MO 3'!E36</f>
        <v>0</v>
      </c>
      <c r="F34" s="135">
        <f>'SOA MO 4'!E36</f>
        <v>0</v>
      </c>
      <c r="G34" s="135">
        <f>'SOA MO 5'!E36</f>
        <v>0</v>
      </c>
      <c r="H34" s="135">
        <f>'SOA MO 6'!E36</f>
        <v>0</v>
      </c>
      <c r="I34" s="135">
        <f>'SOA MO 7'!E36</f>
        <v>0</v>
      </c>
      <c r="J34" s="135">
        <f>'SOA MO 8'!E36</f>
        <v>0</v>
      </c>
      <c r="K34" s="135">
        <f>'SOA MO 9'!E36</f>
        <v>0</v>
      </c>
      <c r="L34" s="135">
        <f>'SOA MO 10'!E36</f>
        <v>0</v>
      </c>
      <c r="M34" s="135">
        <f>'SOA MO 11'!E36</f>
        <v>0</v>
      </c>
      <c r="N34" s="135">
        <f>'SOA MO 12'!E36</f>
        <v>0</v>
      </c>
      <c r="O34" s="134">
        <f t="shared" si="3"/>
        <v>0</v>
      </c>
    </row>
    <row r="35" spans="1:15" ht="14">
      <c r="A35" s="130">
        <f>'SOA MO 1'!B37</f>
        <v>5015</v>
      </c>
      <c r="B35" s="136" t="str">
        <f>'SOA MO 1'!C37</f>
        <v>Expense 15</v>
      </c>
      <c r="C35" s="133">
        <f>'SOA MO 1'!E37</f>
        <v>0</v>
      </c>
      <c r="D35" s="135">
        <f>'SOA MO 2'!E37</f>
        <v>0</v>
      </c>
      <c r="E35" s="135">
        <f>'SOA MO 3'!E37</f>
        <v>0</v>
      </c>
      <c r="F35" s="135">
        <f>'SOA MO 4'!E37</f>
        <v>0</v>
      </c>
      <c r="G35" s="135">
        <f>'SOA MO 5'!E37</f>
        <v>0</v>
      </c>
      <c r="H35" s="135">
        <f>'SOA MO 6'!E37</f>
        <v>0</v>
      </c>
      <c r="I35" s="135">
        <f>'SOA MO 7'!E37</f>
        <v>0</v>
      </c>
      <c r="J35" s="135">
        <f>'SOA MO 8'!E37</f>
        <v>0</v>
      </c>
      <c r="K35" s="135">
        <f>'SOA MO 9'!E37</f>
        <v>0</v>
      </c>
      <c r="L35" s="135">
        <f>'SOA MO 10'!E37</f>
        <v>0</v>
      </c>
      <c r="M35" s="135">
        <f>'SOA MO 11'!E37</f>
        <v>0</v>
      </c>
      <c r="N35" s="135">
        <f>'SOA MO 12'!E37</f>
        <v>0</v>
      </c>
      <c r="O35" s="134">
        <f t="shared" si="3"/>
        <v>0</v>
      </c>
    </row>
    <row r="36" spans="1:15" ht="14">
      <c r="A36" s="130">
        <f>'SOA MO 1'!B38</f>
        <v>5016</v>
      </c>
      <c r="B36" s="136" t="str">
        <f>'SOA MO 1'!C38</f>
        <v>Expense 16</v>
      </c>
      <c r="C36" s="133">
        <f>'SOA MO 1'!E38</f>
        <v>0</v>
      </c>
      <c r="D36" s="135">
        <f>'SOA MO 2'!E38</f>
        <v>0</v>
      </c>
      <c r="E36" s="135">
        <f>'SOA MO 3'!E38</f>
        <v>0</v>
      </c>
      <c r="F36" s="135">
        <f>'SOA MO 4'!E38</f>
        <v>0</v>
      </c>
      <c r="G36" s="135">
        <f>'SOA MO 5'!E38</f>
        <v>0</v>
      </c>
      <c r="H36" s="135">
        <f>'SOA MO 6'!E38</f>
        <v>0</v>
      </c>
      <c r="I36" s="135">
        <f>'SOA MO 7'!E38</f>
        <v>0</v>
      </c>
      <c r="J36" s="135">
        <f>'SOA MO 8'!E38</f>
        <v>0</v>
      </c>
      <c r="K36" s="135">
        <f>'SOA MO 9'!E38</f>
        <v>0</v>
      </c>
      <c r="L36" s="135">
        <f>'SOA MO 10'!E38</f>
        <v>0</v>
      </c>
      <c r="M36" s="135">
        <f>'SOA MO 11'!E38</f>
        <v>0</v>
      </c>
      <c r="N36" s="135">
        <f>'SOA MO 12'!E38</f>
        <v>0</v>
      </c>
      <c r="O36" s="134">
        <f t="shared" si="3"/>
        <v>0</v>
      </c>
    </row>
    <row r="37" spans="1:15" ht="14">
      <c r="A37" s="130">
        <f>'SOA MO 1'!B39</f>
        <v>5017</v>
      </c>
      <c r="B37" s="136" t="str">
        <f>'SOA MO 1'!C39</f>
        <v>Expense 17</v>
      </c>
      <c r="C37" s="133">
        <f>'SOA MO 1'!E39</f>
        <v>0</v>
      </c>
      <c r="D37" s="135">
        <f>'SOA MO 2'!E39</f>
        <v>0</v>
      </c>
      <c r="E37" s="135">
        <f>'SOA MO 3'!E39</f>
        <v>0</v>
      </c>
      <c r="F37" s="135">
        <f>'SOA MO 4'!E39</f>
        <v>0</v>
      </c>
      <c r="G37" s="135">
        <f>'SOA MO 5'!E39</f>
        <v>0</v>
      </c>
      <c r="H37" s="135">
        <f>'SOA MO 6'!E39</f>
        <v>0</v>
      </c>
      <c r="I37" s="135">
        <f>'SOA MO 7'!E39</f>
        <v>0</v>
      </c>
      <c r="J37" s="135">
        <f>'SOA MO 8'!E39</f>
        <v>0</v>
      </c>
      <c r="K37" s="135">
        <f>'SOA MO 9'!E39</f>
        <v>0</v>
      </c>
      <c r="L37" s="135">
        <f>'SOA MO 10'!E39</f>
        <v>0</v>
      </c>
      <c r="M37" s="135">
        <f>'SOA MO 11'!E39</f>
        <v>0</v>
      </c>
      <c r="N37" s="135">
        <f>'SOA MO 12'!E39</f>
        <v>0</v>
      </c>
      <c r="O37" s="134">
        <f t="shared" si="3"/>
        <v>0</v>
      </c>
    </row>
    <row r="38" spans="1:15" ht="14">
      <c r="A38" s="130">
        <f>'SOA MO 1'!B40</f>
        <v>5018</v>
      </c>
      <c r="B38" s="136" t="str">
        <f>'SOA MO 1'!C40</f>
        <v>Expense 18</v>
      </c>
      <c r="C38" s="133">
        <f>'SOA MO 1'!E40</f>
        <v>0</v>
      </c>
      <c r="D38" s="135">
        <f>'SOA MO 2'!E40</f>
        <v>0</v>
      </c>
      <c r="E38" s="135">
        <f>'SOA MO 3'!E40</f>
        <v>0</v>
      </c>
      <c r="F38" s="135">
        <f>'SOA MO 4'!E40</f>
        <v>0</v>
      </c>
      <c r="G38" s="135">
        <f>'SOA MO 5'!E40</f>
        <v>0</v>
      </c>
      <c r="H38" s="135">
        <f>'SOA MO 6'!E40</f>
        <v>0</v>
      </c>
      <c r="I38" s="135">
        <f>'SOA MO 7'!E40</f>
        <v>0</v>
      </c>
      <c r="J38" s="135">
        <f>'SOA MO 8'!E40</f>
        <v>0</v>
      </c>
      <c r="K38" s="135">
        <f>'SOA MO 9'!E40</f>
        <v>0</v>
      </c>
      <c r="L38" s="135">
        <f>'SOA MO 10'!E40</f>
        <v>0</v>
      </c>
      <c r="M38" s="135">
        <f>'SOA MO 11'!E40</f>
        <v>0</v>
      </c>
      <c r="N38" s="135">
        <f>'SOA MO 12'!E40</f>
        <v>0</v>
      </c>
      <c r="O38" s="134">
        <f t="shared" si="3"/>
        <v>0</v>
      </c>
    </row>
    <row r="39" spans="1:15" ht="14">
      <c r="A39" s="130">
        <f>'SOA MO 1'!B41</f>
        <v>5019</v>
      </c>
      <c r="B39" s="136" t="str">
        <f>'SOA MO 1'!C41</f>
        <v>Expense 19</v>
      </c>
      <c r="C39" s="133">
        <f>'SOA MO 1'!E41</f>
        <v>0</v>
      </c>
      <c r="D39" s="135">
        <f>'SOA MO 2'!E41</f>
        <v>0</v>
      </c>
      <c r="E39" s="135">
        <f>'SOA MO 3'!E41</f>
        <v>0</v>
      </c>
      <c r="F39" s="135">
        <f>'SOA MO 4'!E41</f>
        <v>0</v>
      </c>
      <c r="G39" s="135">
        <f>'SOA MO 5'!E41</f>
        <v>0</v>
      </c>
      <c r="H39" s="135">
        <f>'SOA MO 6'!E41</f>
        <v>0</v>
      </c>
      <c r="I39" s="135">
        <f>'SOA MO 7'!E41</f>
        <v>0</v>
      </c>
      <c r="J39" s="135">
        <f>'SOA MO 8'!E41</f>
        <v>0</v>
      </c>
      <c r="K39" s="135">
        <f>'SOA MO 9'!E41</f>
        <v>0</v>
      </c>
      <c r="L39" s="135">
        <f>'SOA MO 10'!E41</f>
        <v>0</v>
      </c>
      <c r="M39" s="135">
        <f>'SOA MO 11'!E41</f>
        <v>0</v>
      </c>
      <c r="N39" s="135">
        <f>'SOA MO 12'!E41</f>
        <v>0</v>
      </c>
      <c r="O39" s="134">
        <f t="shared" si="3"/>
        <v>0</v>
      </c>
    </row>
    <row r="40" spans="1:15" ht="14">
      <c r="A40" s="130">
        <f>'SOA MO 1'!B42</f>
        <v>5020</v>
      </c>
      <c r="B40" s="136" t="str">
        <f>'SOA MO 1'!C42</f>
        <v>Expense 20</v>
      </c>
      <c r="C40" s="133">
        <f>'SOA MO 1'!E42</f>
        <v>0</v>
      </c>
      <c r="D40" s="135">
        <f>'SOA MO 2'!E42</f>
        <v>0</v>
      </c>
      <c r="E40" s="135">
        <f>'SOA MO 3'!E42</f>
        <v>0</v>
      </c>
      <c r="F40" s="135">
        <f>'SOA MO 4'!E42</f>
        <v>0</v>
      </c>
      <c r="G40" s="135">
        <f>'SOA MO 5'!E42</f>
        <v>0</v>
      </c>
      <c r="H40" s="135">
        <f>'SOA MO 6'!E42</f>
        <v>0</v>
      </c>
      <c r="I40" s="135">
        <f>'SOA MO 7'!E42</f>
        <v>0</v>
      </c>
      <c r="J40" s="135">
        <f>'SOA MO 8'!E42</f>
        <v>0</v>
      </c>
      <c r="K40" s="135">
        <f>'SOA MO 9'!E42</f>
        <v>0</v>
      </c>
      <c r="L40" s="135">
        <f>'SOA MO 10'!E42</f>
        <v>0</v>
      </c>
      <c r="M40" s="135">
        <f>'SOA MO 11'!E42</f>
        <v>0</v>
      </c>
      <c r="N40" s="135">
        <f>'SOA MO 12'!E42</f>
        <v>0</v>
      </c>
      <c r="O40" s="134">
        <f t="shared" si="3"/>
        <v>0</v>
      </c>
    </row>
    <row r="41" spans="1:15" ht="14">
      <c r="A41" s="130">
        <f>'SOA MO 1'!B43</f>
        <v>5021</v>
      </c>
      <c r="B41" s="136" t="str">
        <f>'SOA MO 1'!C43</f>
        <v>Expense 21</v>
      </c>
      <c r="C41" s="133">
        <f>'SOA MO 1'!E43</f>
        <v>0</v>
      </c>
      <c r="D41" s="135">
        <f>'SOA MO 2'!E43</f>
        <v>0</v>
      </c>
      <c r="E41" s="135">
        <f>'SOA MO 3'!E43</f>
        <v>0</v>
      </c>
      <c r="F41" s="135">
        <f>'SOA MO 4'!E43</f>
        <v>0</v>
      </c>
      <c r="G41" s="135">
        <f>'SOA MO 5'!E43</f>
        <v>0</v>
      </c>
      <c r="H41" s="135">
        <f>'SOA MO 6'!E43</f>
        <v>0</v>
      </c>
      <c r="I41" s="135">
        <f>'SOA MO 7'!E43</f>
        <v>0</v>
      </c>
      <c r="J41" s="135">
        <f>'SOA MO 8'!E43</f>
        <v>0</v>
      </c>
      <c r="K41" s="135">
        <f>'SOA MO 9'!E43</f>
        <v>0</v>
      </c>
      <c r="L41" s="135">
        <f>'SOA MO 10'!E43</f>
        <v>0</v>
      </c>
      <c r="M41" s="135">
        <f>'SOA MO 11'!E43</f>
        <v>0</v>
      </c>
      <c r="N41" s="135">
        <f>'SOA MO 12'!E43</f>
        <v>0</v>
      </c>
      <c r="O41" s="134">
        <f t="shared" si="3"/>
        <v>0</v>
      </c>
    </row>
    <row r="42" spans="1:15" ht="14">
      <c r="A42" s="130">
        <f>'SOA MO 1'!B44</f>
        <v>5022</v>
      </c>
      <c r="B42" s="136" t="str">
        <f>'SOA MO 1'!C44</f>
        <v>Expense 22</v>
      </c>
      <c r="C42" s="133">
        <f>'SOA MO 1'!E44</f>
        <v>0</v>
      </c>
      <c r="D42" s="135">
        <f>'SOA MO 2'!E44</f>
        <v>0</v>
      </c>
      <c r="E42" s="135">
        <f>'SOA MO 3'!E44</f>
        <v>0</v>
      </c>
      <c r="F42" s="135">
        <f>'SOA MO 4'!E44</f>
        <v>0</v>
      </c>
      <c r="G42" s="135">
        <f>'SOA MO 5'!E44</f>
        <v>0</v>
      </c>
      <c r="H42" s="135">
        <f>'SOA MO 6'!E44</f>
        <v>0</v>
      </c>
      <c r="I42" s="135">
        <f>'SOA MO 7'!E44</f>
        <v>0</v>
      </c>
      <c r="J42" s="135">
        <f>'SOA MO 8'!E44</f>
        <v>0</v>
      </c>
      <c r="K42" s="135">
        <f>'SOA MO 9'!E44</f>
        <v>0</v>
      </c>
      <c r="L42" s="135">
        <f>'SOA MO 10'!E44</f>
        <v>0</v>
      </c>
      <c r="M42" s="135">
        <f>'SOA MO 11'!E44</f>
        <v>0</v>
      </c>
      <c r="N42" s="135">
        <f>'SOA MO 12'!E44</f>
        <v>0</v>
      </c>
      <c r="O42" s="134">
        <f t="shared" si="3"/>
        <v>0</v>
      </c>
    </row>
    <row r="43" spans="1:15" ht="14">
      <c r="A43" s="130">
        <f>'SOA MO 1'!B45</f>
        <v>5023</v>
      </c>
      <c r="B43" s="136" t="str">
        <f>'SOA MO 1'!C45</f>
        <v>Expense 23</v>
      </c>
      <c r="C43" s="133">
        <f>'SOA MO 1'!E45</f>
        <v>0</v>
      </c>
      <c r="D43" s="135">
        <f>'SOA MO 2'!E45</f>
        <v>0</v>
      </c>
      <c r="E43" s="135">
        <f>'SOA MO 3'!E45</f>
        <v>0</v>
      </c>
      <c r="F43" s="135">
        <f>'SOA MO 4'!E45</f>
        <v>0</v>
      </c>
      <c r="G43" s="135">
        <f>'SOA MO 5'!E45</f>
        <v>0</v>
      </c>
      <c r="H43" s="135">
        <f>'SOA MO 6'!E45</f>
        <v>0</v>
      </c>
      <c r="I43" s="135">
        <f>'SOA MO 7'!E45</f>
        <v>0</v>
      </c>
      <c r="J43" s="135">
        <f>'SOA MO 8'!E45</f>
        <v>0</v>
      </c>
      <c r="K43" s="135">
        <f>'SOA MO 9'!E45</f>
        <v>0</v>
      </c>
      <c r="L43" s="135">
        <f>'SOA MO 10'!E45</f>
        <v>0</v>
      </c>
      <c r="M43" s="135">
        <f>'SOA MO 11'!E45</f>
        <v>0</v>
      </c>
      <c r="N43" s="135">
        <f>'SOA MO 12'!E45</f>
        <v>0</v>
      </c>
      <c r="O43" s="134">
        <f t="shared" si="3"/>
        <v>0</v>
      </c>
    </row>
    <row r="44" spans="1:15" ht="14">
      <c r="A44" s="130">
        <f>'SOA MO 1'!B46</f>
        <v>5024</v>
      </c>
      <c r="B44" s="136" t="str">
        <f>'SOA MO 1'!C46</f>
        <v>Expense 24</v>
      </c>
      <c r="C44" s="133">
        <f>'SOA MO 1'!E46</f>
        <v>0</v>
      </c>
      <c r="D44" s="135">
        <f>'SOA MO 2'!E46</f>
        <v>0</v>
      </c>
      <c r="E44" s="135">
        <f>'SOA MO 3'!E46</f>
        <v>0</v>
      </c>
      <c r="F44" s="135">
        <f>'SOA MO 4'!E46</f>
        <v>0</v>
      </c>
      <c r="G44" s="135">
        <f>'SOA MO 5'!E46</f>
        <v>0</v>
      </c>
      <c r="H44" s="135">
        <f>'SOA MO 6'!E46</f>
        <v>0</v>
      </c>
      <c r="I44" s="135">
        <f>'SOA MO 7'!E46</f>
        <v>0</v>
      </c>
      <c r="J44" s="135">
        <f>'SOA MO 8'!E46</f>
        <v>0</v>
      </c>
      <c r="K44" s="135">
        <f>'SOA MO 9'!E46</f>
        <v>0</v>
      </c>
      <c r="L44" s="135">
        <f>'SOA MO 10'!E46</f>
        <v>0</v>
      </c>
      <c r="M44" s="135">
        <f>'SOA MO 11'!E46</f>
        <v>0</v>
      </c>
      <c r="N44" s="135">
        <f>'SOA MO 12'!E46</f>
        <v>0</v>
      </c>
      <c r="O44" s="134">
        <f t="shared" si="3"/>
        <v>0</v>
      </c>
    </row>
    <row r="45" spans="1:15" ht="14">
      <c r="A45" s="130">
        <f>'SOA MO 1'!B47</f>
        <v>5025</v>
      </c>
      <c r="B45" s="136" t="str">
        <f>'SOA MO 1'!C47</f>
        <v>Expense 25</v>
      </c>
      <c r="C45" s="133">
        <f>'SOA MO 1'!E47</f>
        <v>0</v>
      </c>
      <c r="D45" s="135">
        <f>'SOA MO 2'!E47</f>
        <v>0</v>
      </c>
      <c r="E45" s="135">
        <f>'SOA MO 3'!E47</f>
        <v>0</v>
      </c>
      <c r="F45" s="135">
        <f>'SOA MO 4'!E47</f>
        <v>0</v>
      </c>
      <c r="G45" s="135">
        <f>'SOA MO 5'!E47</f>
        <v>0</v>
      </c>
      <c r="H45" s="135">
        <f>'SOA MO 6'!E47</f>
        <v>0</v>
      </c>
      <c r="I45" s="135">
        <f>'SOA MO 7'!E47</f>
        <v>0</v>
      </c>
      <c r="J45" s="135">
        <f>'SOA MO 8'!E47</f>
        <v>0</v>
      </c>
      <c r="K45" s="135">
        <f>'SOA MO 9'!E47</f>
        <v>0</v>
      </c>
      <c r="L45" s="135">
        <f>'SOA MO 10'!E47</f>
        <v>0</v>
      </c>
      <c r="M45" s="135">
        <f>'SOA MO 11'!E47</f>
        <v>0</v>
      </c>
      <c r="N45" s="135">
        <f>'SOA MO 12'!E47</f>
        <v>0</v>
      </c>
      <c r="O45" s="134">
        <f t="shared" si="3"/>
        <v>0</v>
      </c>
    </row>
    <row r="46" spans="1:15" ht="14">
      <c r="A46" s="130">
        <f>'SOA MO 1'!B48</f>
        <v>5026</v>
      </c>
      <c r="B46" s="136" t="str">
        <f>'SOA MO 1'!C48</f>
        <v>Expense 26</v>
      </c>
      <c r="C46" s="133">
        <f>'SOA MO 1'!E48</f>
        <v>0</v>
      </c>
      <c r="D46" s="135">
        <f>'SOA MO 2'!E48</f>
        <v>0</v>
      </c>
      <c r="E46" s="135">
        <f>'SOA MO 3'!E48</f>
        <v>0</v>
      </c>
      <c r="F46" s="135">
        <f>'SOA MO 4'!E48</f>
        <v>0</v>
      </c>
      <c r="G46" s="135">
        <f>'SOA MO 5'!E48</f>
        <v>0</v>
      </c>
      <c r="H46" s="135">
        <f>'SOA MO 6'!E48</f>
        <v>0</v>
      </c>
      <c r="I46" s="135">
        <f>'SOA MO 7'!E48</f>
        <v>0</v>
      </c>
      <c r="J46" s="135">
        <f>'SOA MO 8'!E48</f>
        <v>0</v>
      </c>
      <c r="K46" s="135">
        <f>'SOA MO 9'!E48</f>
        <v>0</v>
      </c>
      <c r="L46" s="135">
        <f>'SOA MO 10'!E48</f>
        <v>0</v>
      </c>
      <c r="M46" s="135">
        <f>'SOA MO 11'!E48</f>
        <v>0</v>
      </c>
      <c r="N46" s="135">
        <f>'SOA MO 12'!E48</f>
        <v>0</v>
      </c>
      <c r="O46" s="134">
        <f t="shared" si="3"/>
        <v>0</v>
      </c>
    </row>
    <row r="47" spans="1:15" ht="14">
      <c r="A47" s="130">
        <f>'SOA MO 1'!B49</f>
        <v>5027</v>
      </c>
      <c r="B47" s="136" t="str">
        <f>'SOA MO 1'!C49</f>
        <v>Expense 27</v>
      </c>
      <c r="C47" s="133">
        <f>'SOA MO 1'!E49</f>
        <v>0</v>
      </c>
      <c r="D47" s="135">
        <f>'SOA MO 2'!E49</f>
        <v>0</v>
      </c>
      <c r="E47" s="135">
        <f>'SOA MO 3'!E49</f>
        <v>0</v>
      </c>
      <c r="F47" s="135">
        <f>'SOA MO 4'!E49</f>
        <v>0</v>
      </c>
      <c r="G47" s="135">
        <f>'SOA MO 5'!E49</f>
        <v>0</v>
      </c>
      <c r="H47" s="135">
        <f>'SOA MO 6'!E49</f>
        <v>0</v>
      </c>
      <c r="I47" s="135">
        <f>'SOA MO 7'!E49</f>
        <v>0</v>
      </c>
      <c r="J47" s="135">
        <f>'SOA MO 8'!E49</f>
        <v>0</v>
      </c>
      <c r="K47" s="135">
        <f>'SOA MO 9'!E49</f>
        <v>0</v>
      </c>
      <c r="L47" s="135">
        <f>'SOA MO 10'!E49</f>
        <v>0</v>
      </c>
      <c r="M47" s="135">
        <f>'SOA MO 11'!E49</f>
        <v>0</v>
      </c>
      <c r="N47" s="135">
        <f>'SOA MO 12'!E49</f>
        <v>0</v>
      </c>
      <c r="O47" s="134">
        <f t="shared" si="3"/>
        <v>0</v>
      </c>
    </row>
    <row r="48" spans="1:15" ht="14">
      <c r="A48" s="130">
        <f>'SOA MO 1'!B50</f>
        <v>5028</v>
      </c>
      <c r="B48" s="136" t="str">
        <f>'SOA MO 1'!C50</f>
        <v>Expense 28</v>
      </c>
      <c r="C48" s="133">
        <f>'SOA MO 1'!E50</f>
        <v>0</v>
      </c>
      <c r="D48" s="135">
        <f>'SOA MO 2'!E50</f>
        <v>0</v>
      </c>
      <c r="E48" s="135">
        <f>'SOA MO 3'!E50</f>
        <v>0</v>
      </c>
      <c r="F48" s="135">
        <f>'SOA MO 4'!E50</f>
        <v>0</v>
      </c>
      <c r="G48" s="135">
        <f>'SOA MO 5'!E50</f>
        <v>0</v>
      </c>
      <c r="H48" s="135">
        <f>'SOA MO 6'!E50</f>
        <v>0</v>
      </c>
      <c r="I48" s="135">
        <f>'SOA MO 7'!E50</f>
        <v>0</v>
      </c>
      <c r="J48" s="135">
        <f>'SOA MO 8'!E50</f>
        <v>0</v>
      </c>
      <c r="K48" s="135">
        <f>'SOA MO 9'!E50</f>
        <v>0</v>
      </c>
      <c r="L48" s="135">
        <f>'SOA MO 10'!E50</f>
        <v>0</v>
      </c>
      <c r="M48" s="135">
        <f>'SOA MO 11'!E50</f>
        <v>0</v>
      </c>
      <c r="N48" s="135">
        <f>'SOA MO 12'!E50</f>
        <v>0</v>
      </c>
      <c r="O48" s="134">
        <f t="shared" si="3"/>
        <v>0</v>
      </c>
    </row>
    <row r="49" spans="1:15" ht="18">
      <c r="A49" s="132"/>
      <c r="B49" s="43" t="s">
        <v>7</v>
      </c>
      <c r="C49" s="158">
        <f>SUM(C21:C48)</f>
        <v>0</v>
      </c>
      <c r="D49" s="159">
        <f>SUM(D21:D48)</f>
        <v>0</v>
      </c>
      <c r="E49" s="159">
        <f t="shared" ref="E49:N49" si="4">SUM(E21:E48)</f>
        <v>0</v>
      </c>
      <c r="F49" s="159">
        <f t="shared" si="4"/>
        <v>0</v>
      </c>
      <c r="G49" s="159">
        <f t="shared" si="4"/>
        <v>0</v>
      </c>
      <c r="H49" s="159">
        <f t="shared" si="4"/>
        <v>0</v>
      </c>
      <c r="I49" s="159">
        <f t="shared" si="4"/>
        <v>0</v>
      </c>
      <c r="J49" s="159">
        <f t="shared" si="4"/>
        <v>0</v>
      </c>
      <c r="K49" s="159">
        <f t="shared" si="4"/>
        <v>0</v>
      </c>
      <c r="L49" s="159">
        <f t="shared" si="4"/>
        <v>0</v>
      </c>
      <c r="M49" s="159">
        <f t="shared" si="4"/>
        <v>0</v>
      </c>
      <c r="N49" s="159">
        <f t="shared" si="4"/>
        <v>0</v>
      </c>
      <c r="O49" s="160">
        <f>SUM(O21:O48)</f>
        <v>0</v>
      </c>
    </row>
    <row r="50" spans="1:15" ht="18">
      <c r="A50" s="39"/>
      <c r="B50" s="42"/>
      <c r="C50" s="133"/>
      <c r="D50" s="135"/>
      <c r="E50" s="135"/>
      <c r="F50" s="135"/>
      <c r="G50" s="135"/>
      <c r="H50" s="135"/>
      <c r="I50" s="135"/>
      <c r="J50" s="135"/>
      <c r="K50" s="135"/>
      <c r="L50" s="135"/>
      <c r="M50" s="135"/>
      <c r="N50" s="135"/>
      <c r="O50" s="134"/>
    </row>
    <row r="51" spans="1:15" ht="16">
      <c r="A51" s="46" t="s">
        <v>18</v>
      </c>
      <c r="B51" s="44"/>
      <c r="C51" s="161">
        <f t="shared" ref="C51:O51" si="5">C18-C49</f>
        <v>0</v>
      </c>
      <c r="D51" s="162">
        <f t="shared" si="5"/>
        <v>0</v>
      </c>
      <c r="E51" s="162">
        <f t="shared" si="5"/>
        <v>0</v>
      </c>
      <c r="F51" s="162">
        <f t="shared" si="5"/>
        <v>0</v>
      </c>
      <c r="G51" s="162">
        <f t="shared" si="5"/>
        <v>0</v>
      </c>
      <c r="H51" s="162">
        <f t="shared" si="5"/>
        <v>0</v>
      </c>
      <c r="I51" s="162">
        <f t="shared" si="5"/>
        <v>0</v>
      </c>
      <c r="J51" s="162">
        <f t="shared" si="5"/>
        <v>0</v>
      </c>
      <c r="K51" s="162">
        <f t="shared" si="5"/>
        <v>0</v>
      </c>
      <c r="L51" s="162">
        <f t="shared" si="5"/>
        <v>0</v>
      </c>
      <c r="M51" s="162">
        <f t="shared" si="5"/>
        <v>0</v>
      </c>
      <c r="N51" s="162">
        <f t="shared" si="5"/>
        <v>0</v>
      </c>
      <c r="O51" s="163">
        <f t="shared" si="5"/>
        <v>0</v>
      </c>
    </row>
    <row r="52" spans="1:15" ht="16">
      <c r="A52" s="47"/>
      <c r="B52" s="42"/>
      <c r="C52" s="164"/>
      <c r="D52" s="165"/>
      <c r="E52" s="165"/>
      <c r="F52" s="165"/>
      <c r="G52" s="165"/>
      <c r="H52" s="165"/>
      <c r="I52" s="165"/>
      <c r="J52" s="165"/>
      <c r="K52" s="165"/>
      <c r="L52" s="165"/>
      <c r="M52" s="165"/>
      <c r="N52" s="165"/>
      <c r="O52" s="166"/>
    </row>
    <row r="53" spans="1:15" ht="16">
      <c r="A53" s="48" t="s">
        <v>53</v>
      </c>
      <c r="B53" s="45"/>
      <c r="C53" s="167">
        <f t="shared" ref="C53:O53" si="6">C6+C51</f>
        <v>0</v>
      </c>
      <c r="D53" s="168">
        <f t="shared" si="6"/>
        <v>0</v>
      </c>
      <c r="E53" s="168">
        <f t="shared" si="6"/>
        <v>0</v>
      </c>
      <c r="F53" s="168">
        <f t="shared" si="6"/>
        <v>0</v>
      </c>
      <c r="G53" s="168">
        <f t="shared" si="6"/>
        <v>0</v>
      </c>
      <c r="H53" s="168">
        <f t="shared" si="6"/>
        <v>0</v>
      </c>
      <c r="I53" s="168">
        <f t="shared" si="6"/>
        <v>0</v>
      </c>
      <c r="J53" s="168">
        <f t="shared" si="6"/>
        <v>0</v>
      </c>
      <c r="K53" s="168">
        <f t="shared" si="6"/>
        <v>0</v>
      </c>
      <c r="L53" s="168">
        <f t="shared" si="6"/>
        <v>0</v>
      </c>
      <c r="M53" s="168">
        <f t="shared" si="6"/>
        <v>0</v>
      </c>
      <c r="N53" s="168">
        <f t="shared" si="6"/>
        <v>0</v>
      </c>
      <c r="O53" s="169">
        <f t="shared" si="6"/>
        <v>0</v>
      </c>
    </row>
    <row r="54" spans="1:15" ht="31">
      <c r="A54" s="55"/>
      <c r="B54" s="237" t="s">
        <v>57</v>
      </c>
      <c r="C54" s="170"/>
      <c r="D54" s="171"/>
      <c r="E54" s="171"/>
      <c r="F54" s="171"/>
      <c r="G54" s="171"/>
      <c r="H54" s="171"/>
      <c r="I54" s="171"/>
      <c r="J54" s="171"/>
      <c r="K54" s="171"/>
      <c r="L54" s="171"/>
      <c r="M54" s="171"/>
      <c r="N54" s="171"/>
      <c r="O54" s="172"/>
    </row>
    <row r="55" spans="1:15" ht="18">
      <c r="A55" s="233"/>
      <c r="B55" s="238" t="s">
        <v>58</v>
      </c>
      <c r="C55" s="234"/>
      <c r="D55" s="235"/>
      <c r="E55" s="235"/>
      <c r="F55" s="235"/>
      <c r="G55" s="235"/>
      <c r="H55" s="235"/>
      <c r="I55" s="235"/>
      <c r="J55" s="235"/>
      <c r="K55" s="235"/>
      <c r="L55" s="235"/>
      <c r="M55" s="235"/>
      <c r="N55" s="235"/>
      <c r="O55" s="236"/>
    </row>
    <row r="56" spans="1:15" ht="18">
      <c r="A56" s="233"/>
      <c r="B56" s="239" t="s">
        <v>59</v>
      </c>
      <c r="C56" s="234"/>
      <c r="D56" s="235"/>
      <c r="E56" s="235"/>
      <c r="F56" s="235"/>
      <c r="G56" s="235"/>
      <c r="H56" s="235"/>
      <c r="I56" s="235"/>
      <c r="J56" s="235"/>
      <c r="K56" s="235"/>
      <c r="L56" s="235"/>
      <c r="M56" s="235"/>
      <c r="N56" s="235"/>
      <c r="O56" s="236"/>
    </row>
    <row r="57" spans="1:15" ht="12.75" customHeight="1">
      <c r="A57" s="344" t="s">
        <v>54</v>
      </c>
      <c r="B57" s="345"/>
      <c r="C57" s="234">
        <f>SUM(C54:C56)</f>
        <v>0</v>
      </c>
      <c r="D57" s="234">
        <f t="shared" ref="D57:O57" si="7">SUM(D54:D56)</f>
        <v>0</v>
      </c>
      <c r="E57" s="234">
        <f t="shared" si="7"/>
        <v>0</v>
      </c>
      <c r="F57" s="234">
        <f t="shared" si="7"/>
        <v>0</v>
      </c>
      <c r="G57" s="234">
        <f t="shared" si="7"/>
        <v>0</v>
      </c>
      <c r="H57" s="234">
        <f t="shared" si="7"/>
        <v>0</v>
      </c>
      <c r="I57" s="234">
        <f t="shared" si="7"/>
        <v>0</v>
      </c>
      <c r="J57" s="234">
        <f t="shared" si="7"/>
        <v>0</v>
      </c>
      <c r="K57" s="234">
        <f t="shared" si="7"/>
        <v>0</v>
      </c>
      <c r="L57" s="234">
        <f t="shared" si="7"/>
        <v>0</v>
      </c>
      <c r="M57" s="234">
        <f t="shared" si="7"/>
        <v>0</v>
      </c>
      <c r="N57" s="234">
        <f t="shared" si="7"/>
        <v>0</v>
      </c>
      <c r="O57" s="234">
        <f t="shared" si="7"/>
        <v>0</v>
      </c>
    </row>
    <row r="58" spans="1:15" ht="19" thickBot="1">
      <c r="A58" s="40"/>
      <c r="B58" s="49" t="s">
        <v>52</v>
      </c>
      <c r="C58" s="173">
        <f>C53-C57</f>
        <v>0</v>
      </c>
      <c r="D58" s="173">
        <f t="shared" ref="D58:N58" si="8">D53-D57</f>
        <v>0</v>
      </c>
      <c r="E58" s="173">
        <f t="shared" si="8"/>
        <v>0</v>
      </c>
      <c r="F58" s="173">
        <f t="shared" si="8"/>
        <v>0</v>
      </c>
      <c r="G58" s="173">
        <f t="shared" si="8"/>
        <v>0</v>
      </c>
      <c r="H58" s="173">
        <f t="shared" si="8"/>
        <v>0</v>
      </c>
      <c r="I58" s="173">
        <f t="shared" si="8"/>
        <v>0</v>
      </c>
      <c r="J58" s="173">
        <f t="shared" si="8"/>
        <v>0</v>
      </c>
      <c r="K58" s="173">
        <f t="shared" si="8"/>
        <v>0</v>
      </c>
      <c r="L58" s="173">
        <f t="shared" si="8"/>
        <v>0</v>
      </c>
      <c r="M58" s="173">
        <f t="shared" si="8"/>
        <v>0</v>
      </c>
      <c r="N58" s="173">
        <f t="shared" si="8"/>
        <v>0</v>
      </c>
      <c r="O58" s="174"/>
    </row>
    <row r="59" spans="1:15" ht="19" thickTop="1">
      <c r="A59" s="8"/>
      <c r="B59" s="8"/>
    </row>
  </sheetData>
  <mergeCells count="4">
    <mergeCell ref="A3:O3"/>
    <mergeCell ref="A2:O2"/>
    <mergeCell ref="A4:G4"/>
    <mergeCell ref="A57:B57"/>
  </mergeCells>
  <pageMargins left="0.2" right="0.2" top="0.25" bottom="0.25" header="0.3" footer="0"/>
  <pageSetup scale="6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F385"/>
  <sheetViews>
    <sheetView tabSelected="1" workbookViewId="0">
      <selection activeCell="G4" sqref="G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Accounts'!C2</f>
        <v>January</v>
      </c>
      <c r="B3" s="358"/>
      <c r="C3" s="358"/>
      <c r="D3" s="228">
        <f>'Chart of Accounts'!A6</f>
        <v>2023</v>
      </c>
      <c r="E3" s="226"/>
      <c r="F3" s="227"/>
    </row>
    <row r="4" spans="1:6" ht="19" thickBot="1">
      <c r="A4" s="353"/>
      <c r="B4" s="354"/>
      <c r="C4" s="354"/>
      <c r="D4" s="354"/>
      <c r="E4" s="354"/>
      <c r="F4" s="355"/>
    </row>
    <row r="5" spans="1:6" ht="16">
      <c r="A5" s="63"/>
      <c r="B5" s="64"/>
      <c r="C5" s="64"/>
      <c r="D5" s="356"/>
      <c r="E5" s="356"/>
      <c r="F5" s="65"/>
    </row>
    <row r="6" spans="1:6" ht="28">
      <c r="A6" s="99" t="s">
        <v>39</v>
      </c>
      <c r="B6" s="20" t="s">
        <v>2</v>
      </c>
      <c r="C6" s="20" t="s">
        <v>4</v>
      </c>
      <c r="D6" s="20" t="s">
        <v>31</v>
      </c>
      <c r="E6" s="20" t="s">
        <v>105</v>
      </c>
      <c r="F6" s="20" t="s">
        <v>3</v>
      </c>
    </row>
    <row r="7" spans="1:6" ht="16">
      <c r="A7" s="20"/>
      <c r="B7" s="14"/>
      <c r="C7" s="10"/>
      <c r="D7" s="6"/>
      <c r="E7" s="7"/>
      <c r="F7" s="287"/>
    </row>
    <row r="8" spans="1:6" ht="16">
      <c r="A8" s="76">
        <f>'Chart of Accounts'!A9</f>
        <v>4001</v>
      </c>
      <c r="B8" s="75" t="str">
        <f>'Chart of Accounts'!B9</f>
        <v>Income 1</v>
      </c>
      <c r="C8" s="10"/>
      <c r="D8" s="346"/>
      <c r="E8" s="346"/>
      <c r="F8" s="4"/>
    </row>
    <row r="9" spans="1:6">
      <c r="A9" s="23"/>
      <c r="B9" s="66" t="s">
        <v>11</v>
      </c>
      <c r="C9" s="21"/>
      <c r="D9" s="22"/>
      <c r="E9" s="22"/>
      <c r="F9" s="288"/>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c r="A88" s="25"/>
      <c r="B88" s="26"/>
      <c r="C88" s="5"/>
      <c r="D88" s="116"/>
      <c r="E88" s="117"/>
      <c r="F88" s="120"/>
    </row>
    <row r="89" spans="1:6" ht="16">
      <c r="A89" s="261"/>
      <c r="B89" s="264" t="s">
        <v>5</v>
      </c>
      <c r="C89" s="262"/>
      <c r="D89" s="263"/>
      <c r="E89" s="263"/>
      <c r="F89" s="263"/>
    </row>
    <row r="90" spans="1:6" ht="16">
      <c r="A90" s="257"/>
      <c r="B90" s="258"/>
      <c r="C90" s="259"/>
      <c r="D90" s="260"/>
      <c r="E90" s="260"/>
      <c r="F90" s="260"/>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77">
        <f>'Chart of Accounts'!A34</f>
        <v>5013</v>
      </c>
      <c r="B199" s="77" t="str">
        <f>'Chart of Accounts'!B34</f>
        <v>Expense 13</v>
      </c>
      <c r="C199" s="5"/>
      <c r="D199" s="116"/>
      <c r="E199" s="117"/>
      <c r="F199" s="120"/>
    </row>
    <row r="200" spans="1:6" s="1" customFormat="1">
      <c r="A200" s="68"/>
      <c r="B200" s="66" t="s">
        <v>11</v>
      </c>
      <c r="C200" s="21"/>
      <c r="D200" s="121"/>
      <c r="E200" s="122"/>
      <c r="F200" s="123">
        <f>F195</f>
        <v>0</v>
      </c>
    </row>
    <row r="201" spans="1:6" s="1" customFormat="1">
      <c r="A201" s="146"/>
      <c r="B201" s="142"/>
      <c r="C201" s="139"/>
      <c r="D201" s="140"/>
      <c r="E201" s="143"/>
      <c r="F201" s="112">
        <f>E201-D201+F200</f>
        <v>0</v>
      </c>
    </row>
    <row r="202" spans="1:6" s="1" customFormat="1">
      <c r="A202" s="146"/>
      <c r="B202" s="142"/>
      <c r="C202" s="139"/>
      <c r="D202" s="140"/>
      <c r="E202" s="143"/>
      <c r="F202" s="112">
        <f>E202-D202+F201</f>
        <v>0</v>
      </c>
    </row>
    <row r="203" spans="1:6" s="1" customFormat="1">
      <c r="A203" s="146"/>
      <c r="B203" s="142"/>
      <c r="C203" s="139"/>
      <c r="D203" s="140"/>
      <c r="E203" s="141"/>
      <c r="F203" s="112">
        <f>E203-D203+F202</f>
        <v>0</v>
      </c>
    </row>
    <row r="204" spans="1:6" s="1" customFormat="1">
      <c r="A204" s="146"/>
      <c r="B204" s="142"/>
      <c r="C204" s="139"/>
      <c r="D204" s="140"/>
      <c r="E204" s="141"/>
      <c r="F204" s="112">
        <f>E204-D204+F203</f>
        <v>0</v>
      </c>
    </row>
    <row r="205" spans="1:6" s="1" customFormat="1">
      <c r="A205" s="85"/>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ht="13.5" customHeigh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9">
        <f>'Chart of Accounts'!A41</f>
        <v>5018</v>
      </c>
      <c r="B244" s="89" t="str">
        <f>'Chart of Accounts'!B41</f>
        <v>Expense 18</v>
      </c>
      <c r="C244" s="5"/>
      <c r="D244" s="116"/>
      <c r="E244" s="117"/>
      <c r="F244" s="120"/>
    </row>
    <row r="245" spans="1:6" s="1" customFormat="1">
      <c r="A245" s="90"/>
      <c r="B245" s="66" t="s">
        <v>11</v>
      </c>
      <c r="C245" s="21"/>
      <c r="D245" s="121"/>
      <c r="E245" s="122"/>
      <c r="F245" s="123">
        <f>F240</f>
        <v>0</v>
      </c>
    </row>
    <row r="246" spans="1:6" s="1" customFormat="1">
      <c r="A246" s="148"/>
      <c r="B246" s="142"/>
      <c r="C246" s="139"/>
      <c r="D246" s="140"/>
      <c r="E246" s="143"/>
      <c r="F246" s="112">
        <f>E246-D246+F245</f>
        <v>0</v>
      </c>
    </row>
    <row r="247" spans="1:6" s="1" customFormat="1">
      <c r="A247" s="148"/>
      <c r="B247" s="142"/>
      <c r="C247" s="139"/>
      <c r="D247" s="140"/>
      <c r="E247" s="143"/>
      <c r="F247" s="112">
        <f>E247-D247+F246</f>
        <v>0</v>
      </c>
    </row>
    <row r="248" spans="1:6" s="1" customFormat="1">
      <c r="A248" s="148"/>
      <c r="B248" s="142"/>
      <c r="C248" s="139"/>
      <c r="D248" s="140"/>
      <c r="E248" s="141"/>
      <c r="F248" s="112">
        <f>E248-D248+F247</f>
        <v>0</v>
      </c>
    </row>
    <row r="249" spans="1:6" s="1" customFormat="1">
      <c r="A249" s="148"/>
      <c r="B249" s="142"/>
      <c r="C249" s="139"/>
      <c r="D249" s="140"/>
      <c r="E249" s="141"/>
      <c r="F249" s="112">
        <f>E249-D249+F248</f>
        <v>0</v>
      </c>
    </row>
    <row r="250" spans="1:6" s="1" customFormat="1">
      <c r="A250" s="91"/>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9">
        <f>'Chart of Accounts'!A42</f>
        <v>5019</v>
      </c>
      <c r="B253" s="89" t="str">
        <f>'Chart of Accounts'!B42</f>
        <v>Expense 19</v>
      </c>
      <c r="C253" s="5"/>
      <c r="D253" s="116"/>
      <c r="E253" s="117"/>
      <c r="F253" s="120"/>
    </row>
    <row r="254" spans="1:6" s="1" customFormat="1">
      <c r="A254" s="90"/>
      <c r="B254" s="66" t="s">
        <v>11</v>
      </c>
      <c r="C254" s="21"/>
      <c r="D254" s="121"/>
      <c r="E254" s="122"/>
      <c r="F254" s="123">
        <f>F249</f>
        <v>0</v>
      </c>
    </row>
    <row r="255" spans="1:6" s="1" customFormat="1">
      <c r="A255" s="148"/>
      <c r="B255" s="142"/>
      <c r="C255" s="139"/>
      <c r="D255" s="140"/>
      <c r="E255" s="143"/>
      <c r="F255" s="112">
        <f>E255-D255+F254</f>
        <v>0</v>
      </c>
    </row>
    <row r="256" spans="1:6" s="1" customFormat="1">
      <c r="A256" s="148"/>
      <c r="B256" s="142"/>
      <c r="C256" s="139"/>
      <c r="D256" s="140"/>
      <c r="E256" s="143"/>
      <c r="F256" s="112">
        <f>E256-D256+F255</f>
        <v>0</v>
      </c>
    </row>
    <row r="257" spans="1:6" s="1" customFormat="1">
      <c r="A257" s="148"/>
      <c r="B257" s="142"/>
      <c r="C257" s="139"/>
      <c r="D257" s="140"/>
      <c r="E257" s="141"/>
      <c r="F257" s="112">
        <f>E257-D257+F256</f>
        <v>0</v>
      </c>
    </row>
    <row r="258" spans="1:6" s="1" customFormat="1">
      <c r="A258" s="148"/>
      <c r="B258" s="142"/>
      <c r="C258" s="139"/>
      <c r="D258" s="140"/>
      <c r="E258" s="141"/>
      <c r="F258" s="112">
        <f>E258-D258+F257</f>
        <v>0</v>
      </c>
    </row>
    <row r="259" spans="1:6" s="1" customFormat="1">
      <c r="A259" s="91"/>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89">
        <f>'Chart of Accounts'!A45</f>
        <v>5022</v>
      </c>
      <c r="B280" s="89" t="str">
        <f>'Chart of Accounts'!B45</f>
        <v>Expense 22</v>
      </c>
      <c r="C280" s="5"/>
      <c r="D280" s="116"/>
      <c r="E280" s="117"/>
      <c r="F280" s="120"/>
    </row>
    <row r="281" spans="1:6" s="1" customFormat="1">
      <c r="A281" s="90"/>
      <c r="B281" s="66" t="s">
        <v>11</v>
      </c>
      <c r="C281" s="21"/>
      <c r="D281" s="121"/>
      <c r="E281" s="122"/>
      <c r="F281" s="123">
        <f>F276</f>
        <v>0</v>
      </c>
    </row>
    <row r="282" spans="1:6" s="1" customFormat="1">
      <c r="A282" s="148"/>
      <c r="B282" s="142"/>
      <c r="C282" s="139"/>
      <c r="D282" s="140"/>
      <c r="E282" s="143"/>
      <c r="F282" s="112">
        <f>E282-D282+F281</f>
        <v>0</v>
      </c>
    </row>
    <row r="283" spans="1:6" s="1" customFormat="1">
      <c r="A283" s="148"/>
      <c r="B283" s="142"/>
      <c r="C283" s="139"/>
      <c r="D283" s="140"/>
      <c r="E283" s="143"/>
      <c r="F283" s="112">
        <f>E283-D283+F282</f>
        <v>0</v>
      </c>
    </row>
    <row r="284" spans="1:6" s="1" customFormat="1">
      <c r="A284" s="148"/>
      <c r="B284" s="142"/>
      <c r="C284" s="139"/>
      <c r="D284" s="140"/>
      <c r="E284" s="141"/>
      <c r="F284" s="112">
        <f>E284-D284+F283</f>
        <v>0</v>
      </c>
    </row>
    <row r="285" spans="1:6" s="1" customFormat="1">
      <c r="A285" s="148"/>
      <c r="B285" s="142"/>
      <c r="C285" s="139"/>
      <c r="D285" s="140"/>
      <c r="E285" s="141"/>
      <c r="F285" s="112">
        <f>E285-D285+F284</f>
        <v>0</v>
      </c>
    </row>
    <row r="286" spans="1:6" s="1" customFormat="1">
      <c r="A286" s="91"/>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6" ht="12.75" customHeight="1">
      <c r="A321" s="150"/>
      <c r="B321" s="142"/>
      <c r="C321" s="139"/>
      <c r="D321" s="140"/>
      <c r="E321" s="143"/>
      <c r="F321" s="112">
        <f t="shared" si="0"/>
        <v>0</v>
      </c>
    </row>
    <row r="322" spans="1:6" ht="12.75" customHeight="1">
      <c r="A322" s="150"/>
      <c r="B322" s="142"/>
      <c r="C322" s="139"/>
      <c r="D322" s="140"/>
      <c r="E322" s="143"/>
      <c r="F322" s="112">
        <f t="shared" si="0"/>
        <v>0</v>
      </c>
    </row>
    <row r="323" spans="1:6" ht="12.75" customHeight="1">
      <c r="A323" s="150"/>
      <c r="B323" s="142"/>
      <c r="C323" s="139"/>
      <c r="D323" s="140"/>
      <c r="E323" s="143"/>
      <c r="F323" s="112">
        <f t="shared" si="0"/>
        <v>0</v>
      </c>
    </row>
    <row r="324" spans="1:6" ht="12.75" customHeight="1">
      <c r="A324" s="150"/>
      <c r="B324" s="142"/>
      <c r="C324" s="139"/>
      <c r="D324" s="140"/>
      <c r="E324" s="143"/>
      <c r="F324" s="112">
        <f t="shared" si="0"/>
        <v>0</v>
      </c>
    </row>
    <row r="325" spans="1:6" ht="12.75" customHeight="1">
      <c r="A325" s="150"/>
      <c r="B325" s="142"/>
      <c r="C325" s="139"/>
      <c r="D325" s="140"/>
      <c r="E325" s="143"/>
      <c r="F325" s="112">
        <f t="shared" si="0"/>
        <v>0</v>
      </c>
    </row>
    <row r="326" spans="1:6" ht="12.75" customHeight="1">
      <c r="A326" s="150"/>
      <c r="B326" s="142"/>
      <c r="C326" s="139"/>
      <c r="D326" s="140"/>
      <c r="E326" s="143"/>
      <c r="F326" s="112">
        <f t="shared" si="0"/>
        <v>0</v>
      </c>
    </row>
    <row r="327" spans="1:6">
      <c r="A327" s="150"/>
      <c r="B327" s="142"/>
      <c r="C327" s="139"/>
      <c r="D327" s="140"/>
      <c r="E327" s="141"/>
      <c r="F327" s="112">
        <f t="shared" si="0"/>
        <v>0</v>
      </c>
    </row>
    <row r="328" spans="1:6">
      <c r="A328" s="150"/>
      <c r="B328" s="142"/>
      <c r="C328" s="139"/>
      <c r="D328" s="140"/>
      <c r="E328" s="141"/>
      <c r="F328" s="112">
        <f t="shared" si="0"/>
        <v>0</v>
      </c>
    </row>
    <row r="329" spans="1:6" s="1" customFormat="1">
      <c r="A329" s="98"/>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96">
        <f>'Chart of Accounts'!A50</f>
        <v>5027</v>
      </c>
      <c r="B332" s="96" t="str">
        <f>'Chart of Accounts'!B50</f>
        <v>Expense 27</v>
      </c>
      <c r="C332" s="5"/>
      <c r="D332" s="116"/>
      <c r="E332" s="117"/>
      <c r="F332" s="120"/>
    </row>
    <row r="333" spans="1:6" ht="18" customHeight="1">
      <c r="A333" s="97"/>
      <c r="B333" s="66" t="s">
        <v>11</v>
      </c>
      <c r="C333" s="21"/>
      <c r="D333" s="121"/>
      <c r="E333" s="122"/>
      <c r="F333" s="123">
        <f>F328</f>
        <v>0</v>
      </c>
    </row>
    <row r="334" spans="1:6" ht="12.75" customHeight="1">
      <c r="A334" s="150"/>
      <c r="B334" s="142"/>
      <c r="C334" s="139"/>
      <c r="D334" s="140"/>
      <c r="E334" s="143"/>
      <c r="F334" s="112">
        <f>E334-D334+F333</f>
        <v>0</v>
      </c>
    </row>
    <row r="335" spans="1:6" ht="12.75" customHeight="1">
      <c r="A335" s="150"/>
      <c r="B335" s="142"/>
      <c r="C335" s="139"/>
      <c r="D335" s="140"/>
      <c r="E335" s="143"/>
      <c r="F335" s="112">
        <f>E335-D335+F334</f>
        <v>0</v>
      </c>
    </row>
    <row r="336" spans="1:6" ht="12.75" customHeight="1">
      <c r="A336" s="150"/>
      <c r="B336" s="142"/>
      <c r="C336" s="139"/>
      <c r="D336" s="140"/>
      <c r="E336" s="141"/>
      <c r="F336" s="112">
        <f>E336-D336+F335</f>
        <v>0</v>
      </c>
    </row>
    <row r="337" spans="1:6" ht="12.75" customHeight="1">
      <c r="A337" s="150"/>
      <c r="B337" s="142"/>
      <c r="C337" s="139"/>
      <c r="D337" s="140"/>
      <c r="E337" s="141"/>
      <c r="F337" s="112">
        <f>E337-D337+F336</f>
        <v>0</v>
      </c>
    </row>
    <row r="338" spans="1:6" s="1" customFormat="1">
      <c r="A338" s="98"/>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honeticPr fontId="10" type="noConversion"/>
  <printOptions gridLines="1"/>
  <pageMargins left="0.75" right="0.75" top="1" bottom="0.5" header="0.5" footer="0.5"/>
  <pageSetup scale="42" fitToHeight="4" orientation="landscape" horizontalDpi="4294967293"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60"/>
    <pageSetUpPr fitToPage="1"/>
  </sheetPr>
  <dimension ref="A2:G60"/>
  <sheetViews>
    <sheetView workbookViewId="0">
      <selection activeCell="C5" sqref="C5"/>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15"/>
      <c r="B4" s="315"/>
      <c r="C4" s="361" t="str">
        <f>'Chart of Accounts'!C2</f>
        <v>January</v>
      </c>
      <c r="D4" s="361"/>
      <c r="E4" s="292">
        <f>'Chart of Accounts'!A6</f>
        <v>2023</v>
      </c>
      <c r="F4" s="293"/>
      <c r="G4" s="293"/>
    </row>
    <row r="6" spans="1:7" ht="16">
      <c r="E6" s="286"/>
      <c r="G6" s="294"/>
    </row>
    <row r="7" spans="1:7" ht="16">
      <c r="E7" s="286"/>
      <c r="G7" s="294"/>
    </row>
    <row r="8" spans="1:7" ht="18">
      <c r="B8" s="8" t="s">
        <v>15</v>
      </c>
      <c r="C8" s="11"/>
      <c r="D8" s="11"/>
      <c r="E8" s="286"/>
      <c r="G8" s="295">
        <f>'GL-MO 1'!F9</f>
        <v>0</v>
      </c>
    </row>
    <row r="9" spans="1:7" ht="18">
      <c r="C9" s="11"/>
      <c r="D9" s="11"/>
      <c r="E9" s="291"/>
    </row>
    <row r="10" spans="1:7" ht="18">
      <c r="B10" s="8" t="str">
        <f>'Chart of Accounts'!B8</f>
        <v>Revenue Accounts</v>
      </c>
      <c r="D10" s="8"/>
      <c r="E10" s="296"/>
    </row>
    <row r="11" spans="1:7" ht="14">
      <c r="B11" s="297">
        <f>'Chart of Accounts'!A9</f>
        <v>4001</v>
      </c>
      <c r="C11" s="297" t="str">
        <f>'Chart of Accounts'!B9</f>
        <v>Income 1</v>
      </c>
      <c r="D11" s="298"/>
      <c r="E11" s="299">
        <f>'GL-MO 1'!E15-'GL-MO 1'!D15</f>
        <v>0</v>
      </c>
      <c r="F11" s="298"/>
      <c r="G11" s="298"/>
    </row>
    <row r="12" spans="1:7" ht="14">
      <c r="B12" s="297">
        <f>'Chart of Accounts'!A10</f>
        <v>4002</v>
      </c>
      <c r="C12" s="297" t="str">
        <f>'Chart of Accounts'!B10</f>
        <v>Income 2</v>
      </c>
      <c r="D12" s="298"/>
      <c r="E12" s="299">
        <f>'GL-MO 1'!E24-'GL-MO 1'!D24</f>
        <v>0</v>
      </c>
      <c r="F12" s="298"/>
      <c r="G12" s="298"/>
    </row>
    <row r="13" spans="1:7" ht="14">
      <c r="B13" s="297">
        <f>'Chart of Accounts'!A11</f>
        <v>4003</v>
      </c>
      <c r="C13" s="297" t="str">
        <f>'Chart of Accounts'!B11</f>
        <v>Income 3</v>
      </c>
      <c r="D13" s="298"/>
      <c r="E13" s="299">
        <f>'GL-MO 1'!E33-'GL-MO 1'!D33</f>
        <v>0</v>
      </c>
      <c r="F13" s="298"/>
      <c r="G13" s="298"/>
    </row>
    <row r="14" spans="1:7" ht="14">
      <c r="B14" s="297">
        <f>'Chart of Accounts'!A12</f>
        <v>4004</v>
      </c>
      <c r="C14" s="297" t="str">
        <f>'Chart of Accounts'!B12</f>
        <v>Income 4</v>
      </c>
      <c r="D14" s="298"/>
      <c r="E14" s="299">
        <f>'GL-MO 1'!E42-'GL-MO 1'!D42</f>
        <v>0</v>
      </c>
      <c r="F14" s="298"/>
      <c r="G14" s="298"/>
    </row>
    <row r="15" spans="1:7" ht="14">
      <c r="B15" s="297">
        <f>'Chart of Accounts'!A13</f>
        <v>4005</v>
      </c>
      <c r="C15" s="297" t="str">
        <f>'Chart of Accounts'!B13</f>
        <v>Income 5</v>
      </c>
      <c r="D15" s="298"/>
      <c r="E15" s="299">
        <f>'GL-MO 1'!E51-'GL-MO 1'!D51</f>
        <v>0</v>
      </c>
      <c r="F15" s="298"/>
      <c r="G15" s="298"/>
    </row>
    <row r="16" spans="1:7" ht="14">
      <c r="B16" s="297">
        <f>'Chart of Accounts'!A14</f>
        <v>4006</v>
      </c>
      <c r="C16" s="297" t="str">
        <f>'Chart of Accounts'!B14</f>
        <v>Income 6</v>
      </c>
      <c r="D16" s="298"/>
      <c r="E16" s="299">
        <f>'GL-MO 1'!E60-'GL-MO 1'!D60</f>
        <v>0</v>
      </c>
      <c r="F16" s="298"/>
      <c r="G16" s="298"/>
    </row>
    <row r="17" spans="2:7" ht="14">
      <c r="B17" s="297">
        <f>'Chart of Accounts'!A15</f>
        <v>4007</v>
      </c>
      <c r="C17" s="297" t="str">
        <f>'Chart of Accounts'!B15</f>
        <v>Income 7</v>
      </c>
      <c r="D17" s="298"/>
      <c r="E17" s="299">
        <f>'GL-MO 1'!E69-'GL-MO 1'!D69</f>
        <v>0</v>
      </c>
      <c r="F17" s="298"/>
      <c r="G17" s="298"/>
    </row>
    <row r="18" spans="2:7" ht="14">
      <c r="B18" s="297">
        <f>'Chart of Accounts'!A16</f>
        <v>4008</v>
      </c>
      <c r="C18" s="297" t="str">
        <f>'Chart of Accounts'!B16</f>
        <v>Income 8</v>
      </c>
      <c r="D18" s="298"/>
      <c r="E18" s="299">
        <f>'GL-MO 1'!E78-'GL-MO 1'!D78</f>
        <v>0</v>
      </c>
      <c r="F18" s="298"/>
      <c r="G18" s="298"/>
    </row>
    <row r="19" spans="2:7" ht="14">
      <c r="B19" s="297">
        <f>'Chart of Accounts'!A17</f>
        <v>4009</v>
      </c>
      <c r="C19" s="297" t="str">
        <f>'Chart of Accounts'!B17</f>
        <v>Income 9</v>
      </c>
      <c r="D19" s="298"/>
      <c r="E19" s="299">
        <f>'GL-MO 1'!E87-'GL-MO 1'!D87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'GL-MO 1'!D97-'GL-MO 1'!E97</f>
        <v>0</v>
      </c>
      <c r="G23" s="307"/>
    </row>
    <row r="24" spans="2:7" ht="14">
      <c r="B24" s="298">
        <f>'Chart of Accounts'!A22</f>
        <v>5002</v>
      </c>
      <c r="C24" s="298" t="str">
        <f>'Chart of Accounts'!B22</f>
        <v>Expense 2</v>
      </c>
      <c r="D24" s="308"/>
      <c r="E24" s="299">
        <f>'GL-MO 1'!D106-'GL-MO 1'!E106</f>
        <v>0</v>
      </c>
      <c r="G24" s="307"/>
    </row>
    <row r="25" spans="2:7" ht="14">
      <c r="B25" s="298">
        <f>'Chart of Accounts'!A23</f>
        <v>5003</v>
      </c>
      <c r="C25" s="298" t="str">
        <f>'Chart of Accounts'!B23</f>
        <v>Expense 3</v>
      </c>
      <c r="D25" s="308"/>
      <c r="E25" s="299">
        <f>'GL-MO 1'!D115-'GL-MO 1'!E115</f>
        <v>0</v>
      </c>
      <c r="G25" s="307"/>
    </row>
    <row r="26" spans="2:7" ht="14">
      <c r="B26" s="298">
        <f>'Chart of Accounts'!A24</f>
        <v>5004</v>
      </c>
      <c r="C26" s="298" t="str">
        <f>'Chart of Accounts'!B24</f>
        <v>Expense 4</v>
      </c>
      <c r="D26" s="308"/>
      <c r="E26" s="299">
        <f>'GL-MO 1'!D124-'GL-MO 1'!E124</f>
        <v>0</v>
      </c>
      <c r="G26" s="307"/>
    </row>
    <row r="27" spans="2:7" ht="14">
      <c r="B27" s="298">
        <f>'Chart of Accounts'!A25</f>
        <v>5005</v>
      </c>
      <c r="C27" s="298" t="str">
        <f>'Chart of Accounts'!B25</f>
        <v>Expense 5</v>
      </c>
      <c r="D27" s="308"/>
      <c r="E27" s="299">
        <f>'GL-MO 1'!D133-'GL-MO 1'!E133</f>
        <v>0</v>
      </c>
      <c r="G27" s="307"/>
    </row>
    <row r="28" spans="2:7" ht="14">
      <c r="B28" s="298">
        <f>'Chart of Accounts'!A26</f>
        <v>5006</v>
      </c>
      <c r="C28" s="298" t="str">
        <f>'Chart of Accounts'!B26</f>
        <v>Expense 6</v>
      </c>
      <c r="D28" s="308"/>
      <c r="E28" s="299">
        <f>'GL-MO 1'!D142-'GL-MO 1'!E142</f>
        <v>0</v>
      </c>
      <c r="G28" s="307"/>
    </row>
    <row r="29" spans="2:7" ht="14">
      <c r="B29" s="298">
        <f>'Chart of Accounts'!A27</f>
        <v>5007</v>
      </c>
      <c r="C29" s="298" t="str">
        <f>'Chart of Accounts'!B27</f>
        <v>Expense 7</v>
      </c>
      <c r="D29" s="308"/>
      <c r="E29" s="299">
        <f>'GL-MO 1'!D151-'GL-MO 1'!E151</f>
        <v>0</v>
      </c>
      <c r="G29" s="307"/>
    </row>
    <row r="30" spans="2:7" ht="14">
      <c r="B30" s="298">
        <f>'Chart of Accounts'!A28</f>
        <v>5008</v>
      </c>
      <c r="C30" s="298" t="str">
        <f>'Chart of Accounts'!B28</f>
        <v>Expense 8</v>
      </c>
      <c r="D30" s="308"/>
      <c r="E30" s="299">
        <f>'GL-MO 1'!D160-'GL-MO 1'!E160</f>
        <v>0</v>
      </c>
      <c r="G30" s="307"/>
    </row>
    <row r="31" spans="2:7" ht="14">
      <c r="B31" s="298">
        <f>'Chart of Accounts'!A29</f>
        <v>5009</v>
      </c>
      <c r="C31" s="298" t="str">
        <f>'Chart of Accounts'!B29</f>
        <v>Expense 9</v>
      </c>
      <c r="D31" s="308"/>
      <c r="E31" s="299">
        <f>'GL-MO 1'!D169-'GL-MO 1'!E169</f>
        <v>0</v>
      </c>
      <c r="G31" s="307"/>
    </row>
    <row r="32" spans="2:7" ht="14">
      <c r="B32" s="298">
        <f>'Chart of Accounts'!A31</f>
        <v>5010</v>
      </c>
      <c r="C32" s="298" t="str">
        <f>'Chart of Accounts'!B31</f>
        <v>Expense 10</v>
      </c>
      <c r="D32" s="308"/>
      <c r="E32" s="299">
        <f>'GL-MO 1'!D178-'GL-MO 1'!E178</f>
        <v>0</v>
      </c>
      <c r="G32" s="307"/>
    </row>
    <row r="33" spans="2:7" ht="14">
      <c r="B33" s="298">
        <f>'Chart of Accounts'!A32</f>
        <v>5011</v>
      </c>
      <c r="C33" s="298" t="str">
        <f>'Chart of Accounts'!B32</f>
        <v>Expense 11</v>
      </c>
      <c r="D33" s="308"/>
      <c r="E33" s="299">
        <f>'GL-MO 1'!D187-'GL-MO 1'!E187</f>
        <v>0</v>
      </c>
      <c r="G33" s="307"/>
    </row>
    <row r="34" spans="2:7" ht="14">
      <c r="B34" s="298">
        <f>'Chart of Accounts'!A33</f>
        <v>5012</v>
      </c>
      <c r="C34" s="298" t="str">
        <f>'Chart of Accounts'!B33</f>
        <v>Expense 12</v>
      </c>
      <c r="D34" s="308"/>
      <c r="E34" s="299">
        <f>'GL-MO 1'!D196-'GL-MO 1'!E196</f>
        <v>0</v>
      </c>
      <c r="G34" s="307"/>
    </row>
    <row r="35" spans="2:7" ht="14">
      <c r="B35" s="298">
        <f>'Chart of Accounts'!A34</f>
        <v>5013</v>
      </c>
      <c r="C35" s="298" t="str">
        <f>'Chart of Accounts'!B34</f>
        <v>Expense 13</v>
      </c>
      <c r="D35" s="308"/>
      <c r="E35" s="299">
        <f>'GL-MO 1'!D205-'GL-MO 1'!E205</f>
        <v>0</v>
      </c>
      <c r="G35" s="307"/>
    </row>
    <row r="36" spans="2:7" ht="14">
      <c r="B36" s="298">
        <f>'Chart of Accounts'!A36</f>
        <v>5014</v>
      </c>
      <c r="C36" s="298" t="str">
        <f>'Chart of Accounts'!B36</f>
        <v>Expense 14</v>
      </c>
      <c r="D36" s="308"/>
      <c r="E36" s="299">
        <f>'GL-MO 1'!D214-'GL-MO 1'!E214</f>
        <v>0</v>
      </c>
      <c r="G36" s="307"/>
    </row>
    <row r="37" spans="2:7" ht="14">
      <c r="B37" s="298">
        <f>'Chart of Accounts'!A37</f>
        <v>5015</v>
      </c>
      <c r="C37" s="298" t="str">
        <f>'Chart of Accounts'!B37</f>
        <v>Expense 15</v>
      </c>
      <c r="D37" s="308"/>
      <c r="E37" s="299">
        <f>'GL-MO 1'!D223-'GL-MO 1'!E223</f>
        <v>0</v>
      </c>
      <c r="G37" s="307"/>
    </row>
    <row r="38" spans="2:7" ht="14">
      <c r="B38" s="298">
        <f>'Chart of Accounts'!A38</f>
        <v>5016</v>
      </c>
      <c r="C38" s="298" t="str">
        <f>'Chart of Accounts'!B38</f>
        <v>Expense 16</v>
      </c>
      <c r="D38" s="308"/>
      <c r="E38" s="299">
        <f>'GL-MO 1'!D232-'GL-MO 1'!E232</f>
        <v>0</v>
      </c>
      <c r="G38" s="307"/>
    </row>
    <row r="39" spans="2:7" ht="14">
      <c r="B39" s="298">
        <f>'Chart of Accounts'!A39</f>
        <v>5017</v>
      </c>
      <c r="C39" s="298" t="str">
        <f>'Chart of Accounts'!B39</f>
        <v>Expense 17</v>
      </c>
      <c r="D39" s="308"/>
      <c r="E39" s="299">
        <f>'GL-MO 1'!D241-'GL-MO 1'!E241</f>
        <v>0</v>
      </c>
      <c r="G39" s="307"/>
    </row>
    <row r="40" spans="2:7" ht="14">
      <c r="B40" s="298">
        <f>'Chart of Accounts'!A41</f>
        <v>5018</v>
      </c>
      <c r="C40" s="298" t="str">
        <f>'Chart of Accounts'!B41</f>
        <v>Expense 18</v>
      </c>
      <c r="D40" s="308"/>
      <c r="E40" s="299">
        <f>'GL-MO 1'!D250-'GL-MO 1'!E250</f>
        <v>0</v>
      </c>
      <c r="G40" s="307"/>
    </row>
    <row r="41" spans="2:7" ht="14">
      <c r="B41" s="298">
        <f>'Chart of Accounts'!A42</f>
        <v>5019</v>
      </c>
      <c r="C41" s="298" t="str">
        <f>'Chart of Accounts'!B42</f>
        <v>Expense 19</v>
      </c>
      <c r="D41" s="308"/>
      <c r="E41" s="299">
        <f>'GL-MO 1'!D259-'GL-MO 1'!E259</f>
        <v>0</v>
      </c>
      <c r="G41" s="307"/>
    </row>
    <row r="42" spans="2:7" ht="14">
      <c r="B42" s="298">
        <f>'Chart of Accounts'!A43</f>
        <v>5020</v>
      </c>
      <c r="C42" s="298" t="str">
        <f>'Chart of Accounts'!B43</f>
        <v>Expense 20</v>
      </c>
      <c r="D42" s="308"/>
      <c r="E42" s="299">
        <f>'GL-MO 1'!D268-'GL-MO 1'!E268</f>
        <v>0</v>
      </c>
      <c r="G42" s="307"/>
    </row>
    <row r="43" spans="2:7" ht="14">
      <c r="B43" s="298">
        <f>'Chart of Accounts'!A44</f>
        <v>5021</v>
      </c>
      <c r="C43" s="298" t="str">
        <f>'Chart of Accounts'!B44</f>
        <v>Expense 21</v>
      </c>
      <c r="D43" s="308"/>
      <c r="E43" s="299">
        <f>'GL-MO 1'!D277-'GL-MO 1'!E277</f>
        <v>0</v>
      </c>
      <c r="G43" s="307"/>
    </row>
    <row r="44" spans="2:7" ht="14">
      <c r="B44" s="298">
        <f>'Chart of Accounts'!A45</f>
        <v>5022</v>
      </c>
      <c r="C44" s="298" t="str">
        <f>'Chart of Accounts'!B45</f>
        <v>Expense 22</v>
      </c>
      <c r="D44" s="308"/>
      <c r="E44" s="299">
        <f>'GL-MO 1'!D286-'GL-MO 1'!E286</f>
        <v>0</v>
      </c>
      <c r="G44" s="307"/>
    </row>
    <row r="45" spans="2:7" ht="14">
      <c r="B45" s="298">
        <f>'Chart of Accounts'!A46</f>
        <v>5023</v>
      </c>
      <c r="C45" s="298" t="str">
        <f>'Chart of Accounts'!B46</f>
        <v>Expense 23</v>
      </c>
      <c r="D45" s="308"/>
      <c r="E45" s="299">
        <f>'GL-MO 1'!D295-'GL-MO 1'!E295</f>
        <v>0</v>
      </c>
      <c r="G45" s="307"/>
    </row>
    <row r="46" spans="2:7" ht="14">
      <c r="B46" s="298">
        <f>'Chart of Accounts'!A47</f>
        <v>5024</v>
      </c>
      <c r="C46" s="298" t="str">
        <f>'Chart of Accounts'!B47</f>
        <v>Expense 24</v>
      </c>
      <c r="D46" s="308"/>
      <c r="E46" s="299">
        <f>'GL-MO 1'!D304-'GL-MO 1'!E304</f>
        <v>0</v>
      </c>
      <c r="G46" s="307"/>
    </row>
    <row r="47" spans="2:7" ht="14">
      <c r="B47" s="298">
        <f>'Chart of Accounts'!A48</f>
        <v>5025</v>
      </c>
      <c r="C47" s="298" t="str">
        <f>'Chart of Accounts'!B48</f>
        <v>Expense 25</v>
      </c>
      <c r="D47" s="308"/>
      <c r="E47" s="299">
        <f>'GL-MO 1'!D313-'GL-MO 1'!E313</f>
        <v>0</v>
      </c>
      <c r="G47" s="307"/>
    </row>
    <row r="48" spans="2:7" ht="14">
      <c r="B48" s="298">
        <f>'Chart of Accounts'!A49</f>
        <v>5026</v>
      </c>
      <c r="C48" s="298" t="str">
        <f>'Chart of Accounts'!B49</f>
        <v>Expense 26</v>
      </c>
      <c r="D48" s="308"/>
      <c r="E48" s="299">
        <f>'GL-MO 1'!D329-'GL-MO 1'!E329</f>
        <v>0</v>
      </c>
      <c r="G48" s="307"/>
    </row>
    <row r="49" spans="2:7" ht="14">
      <c r="B49" s="298">
        <f>'Chart of Accounts'!A50</f>
        <v>5027</v>
      </c>
      <c r="C49" s="298" t="str">
        <f>'Chart of Accounts'!B50</f>
        <v>Expense 27</v>
      </c>
      <c r="D49" s="308"/>
      <c r="E49" s="299">
        <f>'GL-MO 1'!D338-'GL-MO 1'!E338</f>
        <v>0</v>
      </c>
      <c r="G49" s="307"/>
    </row>
    <row r="50" spans="2:7" ht="14">
      <c r="B50" s="298">
        <f>'Chart of Accounts'!A51</f>
        <v>5028</v>
      </c>
      <c r="C50" s="298" t="str">
        <f>'Chart of Accounts'!B51</f>
        <v>Expense 28</v>
      </c>
      <c r="D50" s="308"/>
      <c r="E50" s="299">
        <f>'GL-MO 1'!D347-'GL-MO 1'!E347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3">
    <mergeCell ref="A2:G2"/>
    <mergeCell ref="A3:G3"/>
    <mergeCell ref="C4:D4"/>
  </mergeCells>
  <phoneticPr fontId="10" type="noConversion"/>
  <pageMargins left="0.75" right="0.75" top="0.25" bottom="0.25" header="0.5" footer="0.5"/>
  <pageSetup scale="91" orientation="portrait"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K385"/>
  <sheetViews>
    <sheetView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Accounts'!D2</f>
        <v>February</v>
      </c>
      <c r="B3" s="358"/>
      <c r="C3" s="358"/>
      <c r="D3" s="228">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'GL-MO 1'!F353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77">
        <f>'Chart of Accounts'!A34</f>
        <v>5013</v>
      </c>
      <c r="B199" s="77" t="str">
        <f>'Chart of Accounts'!B34</f>
        <v>Expense 13</v>
      </c>
      <c r="C199" s="5"/>
      <c r="D199" s="116"/>
      <c r="E199" s="117"/>
      <c r="F199" s="120"/>
    </row>
    <row r="200" spans="1:6" s="1" customFormat="1">
      <c r="A200" s="68"/>
      <c r="B200" s="66" t="s">
        <v>11</v>
      </c>
      <c r="C200" s="21"/>
      <c r="D200" s="121"/>
      <c r="E200" s="122"/>
      <c r="F200" s="123">
        <f>F195</f>
        <v>0</v>
      </c>
    </row>
    <row r="201" spans="1:6" s="1" customFormat="1">
      <c r="A201" s="146"/>
      <c r="B201" s="142"/>
      <c r="C201" s="139"/>
      <c r="D201" s="140"/>
      <c r="E201" s="143"/>
      <c r="F201" s="112">
        <f>E201-D201+F200</f>
        <v>0</v>
      </c>
    </row>
    <row r="202" spans="1:6" s="1" customFormat="1">
      <c r="A202" s="146"/>
      <c r="B202" s="142"/>
      <c r="C202" s="139"/>
      <c r="D202" s="140"/>
      <c r="E202" s="143"/>
      <c r="F202" s="112">
        <f>E202-D202+F201</f>
        <v>0</v>
      </c>
    </row>
    <row r="203" spans="1:6" s="1" customFormat="1">
      <c r="A203" s="146"/>
      <c r="B203" s="142"/>
      <c r="C203" s="139"/>
      <c r="D203" s="140"/>
      <c r="E203" s="141"/>
      <c r="F203" s="112">
        <f>E203-D203+F202</f>
        <v>0</v>
      </c>
    </row>
    <row r="204" spans="1:6" s="1" customFormat="1">
      <c r="A204" s="146"/>
      <c r="B204" s="142"/>
      <c r="C204" s="139"/>
      <c r="D204" s="140"/>
      <c r="E204" s="141"/>
      <c r="F204" s="112">
        <f>E204-D204+F203</f>
        <v>0</v>
      </c>
    </row>
    <row r="205" spans="1:6" s="1" customFormat="1">
      <c r="A205" s="85"/>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218">
        <f>'Chart of Accounts'!A41</f>
        <v>5018</v>
      </c>
      <c r="B244" s="218" t="str">
        <f>'Chart of Accounts'!B41</f>
        <v>Expense 18</v>
      </c>
      <c r="C244" s="5"/>
      <c r="D244" s="116"/>
      <c r="E244" s="117"/>
      <c r="F244" s="120"/>
    </row>
    <row r="245" spans="1:6" s="1" customFormat="1">
      <c r="A245" s="219"/>
      <c r="B245" s="66" t="s">
        <v>11</v>
      </c>
      <c r="C245" s="21"/>
      <c r="D245" s="121"/>
      <c r="E245" s="122"/>
      <c r="F245" s="123">
        <f>F240</f>
        <v>0</v>
      </c>
    </row>
    <row r="246" spans="1:6" s="1" customFormat="1">
      <c r="A246" s="220"/>
      <c r="B246" s="142"/>
      <c r="C246" s="139"/>
      <c r="D246" s="140"/>
      <c r="E246" s="143"/>
      <c r="F246" s="112">
        <f>E246-D246+F245</f>
        <v>0</v>
      </c>
    </row>
    <row r="247" spans="1:6" s="1" customFormat="1">
      <c r="A247" s="220"/>
      <c r="B247" s="142"/>
      <c r="C247" s="139"/>
      <c r="D247" s="140"/>
      <c r="E247" s="143"/>
      <c r="F247" s="112">
        <f>E247-D247+F246</f>
        <v>0</v>
      </c>
    </row>
    <row r="248" spans="1:6" s="1" customFormat="1">
      <c r="A248" s="220"/>
      <c r="B248" s="142"/>
      <c r="C248" s="139"/>
      <c r="D248" s="140"/>
      <c r="E248" s="141"/>
      <c r="F248" s="112">
        <f>E248-D248+F247</f>
        <v>0</v>
      </c>
    </row>
    <row r="249" spans="1:6" s="1" customFormat="1">
      <c r="A249" s="220"/>
      <c r="B249" s="142"/>
      <c r="C249" s="139"/>
      <c r="D249" s="140"/>
      <c r="E249" s="141"/>
      <c r="F249" s="112">
        <f>E249-D249+F248</f>
        <v>0</v>
      </c>
    </row>
    <row r="250" spans="1:6" s="1" customFormat="1">
      <c r="A250" s="221"/>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218">
        <f>'Chart of Accounts'!A42</f>
        <v>5019</v>
      </c>
      <c r="B253" s="218" t="str">
        <f>'Chart of Accounts'!B42</f>
        <v>Expense 19</v>
      </c>
      <c r="C253" s="5"/>
      <c r="D253" s="116"/>
      <c r="E253" s="117"/>
      <c r="F253" s="120"/>
    </row>
    <row r="254" spans="1:6" s="1" customFormat="1">
      <c r="A254" s="219"/>
      <c r="B254" s="66" t="s">
        <v>11</v>
      </c>
      <c r="C254" s="21"/>
      <c r="D254" s="121"/>
      <c r="E254" s="122"/>
      <c r="F254" s="123">
        <f>F249</f>
        <v>0</v>
      </c>
    </row>
    <row r="255" spans="1:6" s="1" customFormat="1">
      <c r="A255" s="220"/>
      <c r="B255" s="142"/>
      <c r="C255" s="139"/>
      <c r="D255" s="140"/>
      <c r="E255" s="143"/>
      <c r="F255" s="112">
        <f>E255-D255+F254</f>
        <v>0</v>
      </c>
    </row>
    <row r="256" spans="1:6" s="1" customFormat="1">
      <c r="A256" s="220"/>
      <c r="B256" s="142"/>
      <c r="C256" s="139"/>
      <c r="D256" s="140"/>
      <c r="E256" s="143"/>
      <c r="F256" s="112">
        <f>E256-D256+F255</f>
        <v>0</v>
      </c>
    </row>
    <row r="257" spans="1:6" s="1" customFormat="1">
      <c r="A257" s="220"/>
      <c r="B257" s="142"/>
      <c r="C257" s="139"/>
      <c r="D257" s="140"/>
      <c r="E257" s="141"/>
      <c r="F257" s="112">
        <f>E257-D257+F256</f>
        <v>0</v>
      </c>
    </row>
    <row r="258" spans="1:6" s="1" customFormat="1">
      <c r="A258" s="220"/>
      <c r="B258" s="142"/>
      <c r="C258" s="139"/>
      <c r="D258" s="140"/>
      <c r="E258" s="141"/>
      <c r="F258" s="112">
        <f>E258-D258+F257</f>
        <v>0</v>
      </c>
    </row>
    <row r="259" spans="1:6" s="1" customFormat="1">
      <c r="A259" s="221"/>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218">
        <f>'Chart of Accounts'!A45</f>
        <v>5022</v>
      </c>
      <c r="B280" s="218" t="str">
        <f>'Chart of Accounts'!B45</f>
        <v>Expense 22</v>
      </c>
      <c r="C280" s="5"/>
      <c r="D280" s="116"/>
      <c r="E280" s="117"/>
      <c r="F280" s="120"/>
    </row>
    <row r="281" spans="1:6" s="1" customFormat="1">
      <c r="A281" s="219"/>
      <c r="B281" s="66" t="s">
        <v>11</v>
      </c>
      <c r="C281" s="21"/>
      <c r="D281" s="121"/>
      <c r="E281" s="122"/>
      <c r="F281" s="123">
        <f>F276</f>
        <v>0</v>
      </c>
    </row>
    <row r="282" spans="1:6" s="1" customFormat="1">
      <c r="A282" s="220"/>
      <c r="B282" s="142"/>
      <c r="C282" s="139"/>
      <c r="D282" s="140"/>
      <c r="E282" s="143"/>
      <c r="F282" s="112">
        <f>E282-D282+F281</f>
        <v>0</v>
      </c>
    </row>
    <row r="283" spans="1:6" s="1" customFormat="1">
      <c r="A283" s="220"/>
      <c r="B283" s="142"/>
      <c r="C283" s="139"/>
      <c r="D283" s="140"/>
      <c r="E283" s="143"/>
      <c r="F283" s="112">
        <f>E283-D283+F282</f>
        <v>0</v>
      </c>
    </row>
    <row r="284" spans="1:6" s="1" customFormat="1">
      <c r="A284" s="220"/>
      <c r="B284" s="142"/>
      <c r="C284" s="139"/>
      <c r="D284" s="140"/>
      <c r="E284" s="141"/>
      <c r="F284" s="112">
        <f>E284-D284+F283</f>
        <v>0</v>
      </c>
    </row>
    <row r="285" spans="1:6" s="1" customFormat="1">
      <c r="A285" s="220"/>
      <c r="B285" s="142"/>
      <c r="C285" s="139"/>
      <c r="D285" s="140"/>
      <c r="E285" s="141"/>
      <c r="F285" s="112">
        <f>E285-D285+F284</f>
        <v>0</v>
      </c>
    </row>
    <row r="286" spans="1:6" s="1" customFormat="1">
      <c r="A286" s="221"/>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c r="A304" s="175"/>
      <c r="B304" s="176" t="s">
        <v>12</v>
      </c>
      <c r="C304" s="177"/>
      <c r="D304" s="178">
        <f>SUM(D300:D303)</f>
        <v>0</v>
      </c>
      <c r="E304" s="179">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6" ht="12.75" customHeight="1">
      <c r="A321" s="150"/>
      <c r="B321" s="142"/>
      <c r="C321" s="139"/>
      <c r="D321" s="140"/>
      <c r="E321" s="143"/>
      <c r="F321" s="112">
        <f t="shared" si="0"/>
        <v>0</v>
      </c>
    </row>
    <row r="322" spans="1:6" ht="12.75" customHeight="1">
      <c r="A322" s="150"/>
      <c r="B322" s="142"/>
      <c r="C322" s="139"/>
      <c r="D322" s="140"/>
      <c r="E322" s="143"/>
      <c r="F322" s="112">
        <f t="shared" si="0"/>
        <v>0</v>
      </c>
    </row>
    <row r="323" spans="1:6" ht="12.75" customHeight="1">
      <c r="A323" s="150"/>
      <c r="B323" s="142"/>
      <c r="C323" s="139"/>
      <c r="D323" s="140"/>
      <c r="E323" s="143"/>
      <c r="F323" s="112">
        <f t="shared" si="0"/>
        <v>0</v>
      </c>
    </row>
    <row r="324" spans="1:6" ht="12.75" customHeight="1">
      <c r="A324" s="150"/>
      <c r="B324" s="142"/>
      <c r="C324" s="139"/>
      <c r="D324" s="140"/>
      <c r="E324" s="143"/>
      <c r="F324" s="112">
        <f t="shared" si="0"/>
        <v>0</v>
      </c>
    </row>
    <row r="325" spans="1:6" ht="12.75" customHeight="1">
      <c r="A325" s="150"/>
      <c r="B325" s="142"/>
      <c r="C325" s="139"/>
      <c r="D325" s="140"/>
      <c r="E325" s="143"/>
      <c r="F325" s="112">
        <f t="shared" si="0"/>
        <v>0</v>
      </c>
    </row>
    <row r="326" spans="1:6" ht="12.75" customHeight="1">
      <c r="A326" s="150"/>
      <c r="B326" s="142"/>
      <c r="C326" s="139"/>
      <c r="D326" s="140"/>
      <c r="E326" s="143"/>
      <c r="F326" s="112">
        <f t="shared" si="0"/>
        <v>0</v>
      </c>
    </row>
    <row r="327" spans="1:6">
      <c r="A327" s="150"/>
      <c r="B327" s="142"/>
      <c r="C327" s="139"/>
      <c r="D327" s="140"/>
      <c r="E327" s="141"/>
      <c r="F327" s="112">
        <f t="shared" si="0"/>
        <v>0</v>
      </c>
    </row>
    <row r="328" spans="1:6">
      <c r="A328" s="150"/>
      <c r="B328" s="142"/>
      <c r="C328" s="139"/>
      <c r="D328" s="140"/>
      <c r="E328" s="141"/>
      <c r="F328" s="112">
        <f t="shared" si="0"/>
        <v>0</v>
      </c>
    </row>
    <row r="329" spans="1:6" s="1" customFormat="1">
      <c r="A329" s="98"/>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96">
        <f>'Chart of Accounts'!A50</f>
        <v>5027</v>
      </c>
      <c r="B332" s="96" t="str">
        <f>'Chart of Accounts'!B50</f>
        <v>Expense 27</v>
      </c>
      <c r="C332" s="5"/>
      <c r="D332" s="116"/>
      <c r="E332" s="117"/>
      <c r="F332" s="120"/>
    </row>
    <row r="333" spans="1:6" ht="18" customHeight="1">
      <c r="A333" s="97"/>
      <c r="B333" s="66" t="s">
        <v>11</v>
      </c>
      <c r="C333" s="21"/>
      <c r="D333" s="121"/>
      <c r="E333" s="122"/>
      <c r="F333" s="123">
        <f>F328</f>
        <v>0</v>
      </c>
    </row>
    <row r="334" spans="1:6" ht="12.75" customHeight="1">
      <c r="A334" s="150"/>
      <c r="B334" s="142"/>
      <c r="C334" s="139"/>
      <c r="D334" s="140"/>
      <c r="E334" s="143"/>
      <c r="F334" s="112">
        <f>E334-D334+F333</f>
        <v>0</v>
      </c>
    </row>
    <row r="335" spans="1:6" ht="12.75" customHeight="1">
      <c r="A335" s="150"/>
      <c r="B335" s="142"/>
      <c r="C335" s="139"/>
      <c r="D335" s="140"/>
      <c r="E335" s="143"/>
      <c r="F335" s="112">
        <f>E335-D335+F334</f>
        <v>0</v>
      </c>
    </row>
    <row r="336" spans="1:6" ht="12.75" customHeight="1">
      <c r="A336" s="150"/>
      <c r="B336" s="142"/>
      <c r="C336" s="139"/>
      <c r="D336" s="140"/>
      <c r="E336" s="141"/>
      <c r="F336" s="112">
        <f>E336-D336+F335</f>
        <v>0</v>
      </c>
    </row>
    <row r="337" spans="1:6" ht="12.75" customHeight="1">
      <c r="A337" s="150"/>
      <c r="B337" s="142"/>
      <c r="C337" s="139"/>
      <c r="D337" s="140"/>
      <c r="E337" s="141"/>
      <c r="F337" s="112">
        <f>E337-D337+F336</f>
        <v>0</v>
      </c>
    </row>
    <row r="338" spans="1:6" s="1" customFormat="1">
      <c r="A338" s="98"/>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11" ht="17.25" customHeight="1">
      <c r="A353" s="67"/>
      <c r="B353" s="34" t="s">
        <v>14</v>
      </c>
      <c r="C353" s="33"/>
      <c r="D353" s="128"/>
      <c r="E353" s="111"/>
      <c r="F353" s="129">
        <f>F350-D351+E351</f>
        <v>0</v>
      </c>
      <c r="K353">
        <v>2</v>
      </c>
    </row>
    <row r="354" spans="1:11" ht="17.25" customHeight="1"/>
    <row r="355" spans="1:11" ht="17.25" customHeight="1">
      <c r="E355" s="3"/>
    </row>
    <row r="356" spans="1:11" ht="17.25" customHeight="1">
      <c r="F356" s="4"/>
    </row>
    <row r="357" spans="1:11" ht="17.25" customHeight="1"/>
    <row r="358" spans="1:11" ht="17.25" customHeight="1"/>
    <row r="359" spans="1:11" ht="17.25" customHeight="1"/>
    <row r="360" spans="1:11" ht="17.25" customHeight="1"/>
    <row r="361" spans="1:11" ht="17.25" customHeight="1"/>
    <row r="362" spans="1:11" ht="17.25" customHeight="1"/>
    <row r="363" spans="1:11" ht="17.25" customHeight="1"/>
    <row r="364" spans="1:11" ht="17.25" customHeight="1"/>
    <row r="365" spans="1:11" ht="17.25" customHeight="1"/>
    <row r="366" spans="1:11" ht="17.25" customHeight="1"/>
    <row r="367" spans="1:11" ht="17.25" customHeight="1"/>
    <row r="368" spans="1:11"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60"/>
    <pageSetUpPr fitToPage="1"/>
  </sheetPr>
  <dimension ref="A2:G60"/>
  <sheetViews>
    <sheetView workbookViewId="0">
      <selection activeCell="C5" sqref="C5"/>
    </sheetView>
  </sheetViews>
  <sheetFormatPr baseColWidth="10" defaultColWidth="8.83203125" defaultRowHeight="13"/>
  <cols>
    <col min="1" max="1" width="4.5" customWidth="1"/>
    <col min="2" max="2" width="11.1640625" customWidth="1"/>
    <col min="3" max="3" width="35.83203125" customWidth="1"/>
    <col min="4" max="4" width="3" customWidth="1"/>
    <col min="5" max="5" width="15.33203125" customWidth="1"/>
    <col min="6" max="6" width="3" customWidth="1"/>
    <col min="7" max="7" width="19.6640625" customWidth="1"/>
  </cols>
  <sheetData>
    <row r="2" spans="1:7" ht="23">
      <c r="A2" s="359" t="str">
        <f>'Chart of Accounts'!A4:B4</f>
        <v>Name</v>
      </c>
      <c r="B2" s="359"/>
      <c r="C2" s="359"/>
      <c r="D2" s="359"/>
      <c r="E2" s="359"/>
      <c r="F2" s="359"/>
      <c r="G2" s="359"/>
    </row>
    <row r="3" spans="1:7" ht="21">
      <c r="A3" s="360" t="s">
        <v>108</v>
      </c>
      <c r="B3" s="360"/>
      <c r="C3" s="360"/>
      <c r="D3" s="360"/>
      <c r="E3" s="360"/>
      <c r="F3" s="360"/>
      <c r="G3" s="360"/>
    </row>
    <row r="4" spans="1:7" ht="18">
      <c r="A4" s="315"/>
      <c r="B4" s="315"/>
      <c r="C4" s="319" t="str">
        <f>'Chart of Accounts'!D2</f>
        <v>February</v>
      </c>
      <c r="D4" s="315"/>
      <c r="E4" s="317">
        <f>'Chart of Accounts'!A6</f>
        <v>2023</v>
      </c>
      <c r="F4" s="293"/>
      <c r="G4" s="293"/>
    </row>
    <row r="8" spans="1:7" ht="18">
      <c r="B8" s="8" t="s">
        <v>15</v>
      </c>
      <c r="C8" s="11"/>
      <c r="D8" s="11"/>
      <c r="E8" s="101"/>
      <c r="G8" s="318">
        <f>'SOA MO 1'!G55</f>
        <v>0</v>
      </c>
    </row>
    <row r="9" spans="1:7" ht="18">
      <c r="C9" s="11"/>
      <c r="D9" s="11"/>
      <c r="E9" s="291"/>
    </row>
    <row r="10" spans="1:7" ht="18">
      <c r="B10" s="8" t="s">
        <v>0</v>
      </c>
      <c r="D10" s="8"/>
      <c r="E10" s="296"/>
    </row>
    <row r="11" spans="1:7" ht="14">
      <c r="B11" s="297">
        <f>'Chart of Accounts'!A9</f>
        <v>4001</v>
      </c>
      <c r="C11" s="297" t="str">
        <f>'Chart of Accounts'!B9</f>
        <v>Income 1</v>
      </c>
      <c r="D11" s="298"/>
      <c r="E11" s="299">
        <f>'GL- MO 2'!E15-'GL- MO 2'!D15</f>
        <v>0</v>
      </c>
      <c r="F11" s="298"/>
      <c r="G11" s="298"/>
    </row>
    <row r="12" spans="1:7" ht="14">
      <c r="B12" s="297">
        <f>'Chart of Accounts'!A10</f>
        <v>4002</v>
      </c>
      <c r="C12" s="297" t="str">
        <f>'Chart of Accounts'!B10</f>
        <v>Income 2</v>
      </c>
      <c r="D12" s="298"/>
      <c r="E12" s="299">
        <f>'GL- MO 2'!E24-'GL- MO 2'!D24</f>
        <v>0</v>
      </c>
      <c r="F12" s="298"/>
      <c r="G12" s="298"/>
    </row>
    <row r="13" spans="1:7" ht="14">
      <c r="B13" s="297">
        <f>'Chart of Accounts'!A11</f>
        <v>4003</v>
      </c>
      <c r="C13" s="297" t="str">
        <f>'Chart of Accounts'!B11</f>
        <v>Income 3</v>
      </c>
      <c r="D13" s="298"/>
      <c r="E13" s="299">
        <f>'GL- MO 2'!E33-'GL- MO 2'!D33</f>
        <v>0</v>
      </c>
      <c r="F13" s="298"/>
      <c r="G13" s="298"/>
    </row>
    <row r="14" spans="1:7" ht="14">
      <c r="B14" s="297">
        <f>'Chart of Accounts'!A12</f>
        <v>4004</v>
      </c>
      <c r="C14" s="297" t="str">
        <f>'Chart of Accounts'!B12</f>
        <v>Income 4</v>
      </c>
      <c r="D14" s="298"/>
      <c r="E14" s="299">
        <f>'GL- MO 2'!E42-'GL- MO 2'!D42</f>
        <v>0</v>
      </c>
      <c r="F14" s="298"/>
      <c r="G14" s="298"/>
    </row>
    <row r="15" spans="1:7" ht="14">
      <c r="B15" s="297">
        <f>'Chart of Accounts'!A13</f>
        <v>4005</v>
      </c>
      <c r="C15" s="297" t="str">
        <f>'Chart of Accounts'!B13</f>
        <v>Income 5</v>
      </c>
      <c r="D15" s="298"/>
      <c r="E15" s="299">
        <f>'GL- MO 2'!E51-'GL- MO 2'!D51</f>
        <v>0</v>
      </c>
      <c r="F15" s="298"/>
      <c r="G15" s="298"/>
    </row>
    <row r="16" spans="1:7" ht="14">
      <c r="B16" s="297">
        <f>'Chart of Accounts'!A14</f>
        <v>4006</v>
      </c>
      <c r="C16" s="297" t="str">
        <f>'Chart of Accounts'!B14</f>
        <v>Income 6</v>
      </c>
      <c r="D16" s="298"/>
      <c r="E16" s="299">
        <f>'GL- MO 2'!E60-'GL- MO 2'!D60</f>
        <v>0</v>
      </c>
      <c r="F16" s="298"/>
      <c r="G16" s="298"/>
    </row>
    <row r="17" spans="2:7" ht="14">
      <c r="B17" s="297">
        <f>'Chart of Accounts'!A15</f>
        <v>4007</v>
      </c>
      <c r="C17" s="297" t="str">
        <f>'Chart of Accounts'!B15</f>
        <v>Income 7</v>
      </c>
      <c r="D17" s="298"/>
      <c r="E17" s="299">
        <f>'GL- MO 2'!E69-'GL- MO 2'!D69</f>
        <v>0</v>
      </c>
      <c r="F17" s="298"/>
      <c r="G17" s="298"/>
    </row>
    <row r="18" spans="2:7" ht="14">
      <c r="B18" s="297">
        <f>'Chart of Accounts'!A16</f>
        <v>4008</v>
      </c>
      <c r="C18" s="297" t="str">
        <f>'Chart of Accounts'!B16</f>
        <v>Income 8</v>
      </c>
      <c r="D18" s="298"/>
      <c r="E18" s="299">
        <f>'GL- MO 2'!E78-'GL- MO 2'!D78</f>
        <v>0</v>
      </c>
      <c r="F18" s="298"/>
      <c r="G18" s="298"/>
    </row>
    <row r="19" spans="2:7" ht="14">
      <c r="B19" s="297">
        <f>'Chart of Accounts'!A17</f>
        <v>4009</v>
      </c>
      <c r="C19" s="297" t="str">
        <f>'Chart of Accounts'!B17</f>
        <v>Income 9</v>
      </c>
      <c r="D19" s="298"/>
      <c r="E19" s="299">
        <f>'GL- MO 2'!E87-'GL- MO 2'!D87</f>
        <v>0</v>
      </c>
      <c r="F19" s="298"/>
      <c r="G19" s="298"/>
    </row>
    <row r="20" spans="2:7" ht="16">
      <c r="B20" s="300"/>
      <c r="C20" s="301" t="s">
        <v>6</v>
      </c>
      <c r="D20" s="302"/>
      <c r="E20" s="303"/>
      <c r="F20" s="300"/>
      <c r="G20" s="304">
        <f>SUM(E11:E19)</f>
        <v>0</v>
      </c>
    </row>
    <row r="21" spans="2:7" ht="18">
      <c r="C21" s="305"/>
      <c r="D21" s="305"/>
      <c r="E21" s="306"/>
      <c r="G21" s="307"/>
    </row>
    <row r="22" spans="2:7" ht="18">
      <c r="B22" s="8" t="s">
        <v>5</v>
      </c>
      <c r="D22" s="8"/>
      <c r="E22" s="296"/>
      <c r="G22" s="307"/>
    </row>
    <row r="23" spans="2:7" ht="14">
      <c r="B23" s="298">
        <f>'Chart of Accounts'!A21</f>
        <v>5001</v>
      </c>
      <c r="C23" s="298" t="str">
        <f>'Chart of Accounts'!B21</f>
        <v>Expense 1</v>
      </c>
      <c r="D23" s="308"/>
      <c r="E23" s="299">
        <f>'GL- MO 2'!D97-'GL- MO 2'!E97</f>
        <v>0</v>
      </c>
      <c r="G23" s="307"/>
    </row>
    <row r="24" spans="2:7" ht="14">
      <c r="B24" s="298">
        <f>'Chart of Accounts'!A22</f>
        <v>5002</v>
      </c>
      <c r="C24" s="298" t="str">
        <f>'Chart of Accounts'!B22</f>
        <v>Expense 2</v>
      </c>
      <c r="D24" s="308"/>
      <c r="E24" s="299">
        <f>'GL- MO 2'!D106-'GL- MO 2'!E106</f>
        <v>0</v>
      </c>
      <c r="G24" s="307"/>
    </row>
    <row r="25" spans="2:7" ht="14">
      <c r="B25" s="298">
        <f>'Chart of Accounts'!A23</f>
        <v>5003</v>
      </c>
      <c r="C25" s="298" t="str">
        <f>'Chart of Accounts'!B23</f>
        <v>Expense 3</v>
      </c>
      <c r="D25" s="308"/>
      <c r="E25" s="299">
        <f>'GL- MO 2'!D115-'GL- MO 2'!E115</f>
        <v>0</v>
      </c>
      <c r="G25" s="307"/>
    </row>
    <row r="26" spans="2:7" ht="14">
      <c r="B26" s="298">
        <f>'Chart of Accounts'!A24</f>
        <v>5004</v>
      </c>
      <c r="C26" s="298" t="str">
        <f>'Chart of Accounts'!B24</f>
        <v>Expense 4</v>
      </c>
      <c r="D26" s="308"/>
      <c r="E26" s="299">
        <f>'GL- MO 2'!D124-'GL- MO 2'!E124</f>
        <v>0</v>
      </c>
      <c r="G26" s="307"/>
    </row>
    <row r="27" spans="2:7" ht="14">
      <c r="B27" s="298">
        <f>'Chart of Accounts'!A25</f>
        <v>5005</v>
      </c>
      <c r="C27" s="298" t="str">
        <f>'Chart of Accounts'!B25</f>
        <v>Expense 5</v>
      </c>
      <c r="D27" s="308"/>
      <c r="E27" s="299">
        <f>'GL- MO 2'!D133-'GL- MO 2'!E133</f>
        <v>0</v>
      </c>
      <c r="G27" s="307"/>
    </row>
    <row r="28" spans="2:7" ht="14">
      <c r="B28" s="298">
        <f>'Chart of Accounts'!A26</f>
        <v>5006</v>
      </c>
      <c r="C28" s="298" t="str">
        <f>'Chart of Accounts'!B26</f>
        <v>Expense 6</v>
      </c>
      <c r="D28" s="308"/>
      <c r="E28" s="299">
        <f>'GL- MO 2'!D142-'GL- MO 2'!E142</f>
        <v>0</v>
      </c>
      <c r="G28" s="307"/>
    </row>
    <row r="29" spans="2:7" ht="14">
      <c r="B29" s="298">
        <f>'Chart of Accounts'!A27</f>
        <v>5007</v>
      </c>
      <c r="C29" s="298" t="str">
        <f>'Chart of Accounts'!B27</f>
        <v>Expense 7</v>
      </c>
      <c r="D29" s="308"/>
      <c r="E29" s="299">
        <f>'GL- MO 2'!D151-'GL- MO 2'!E151</f>
        <v>0</v>
      </c>
      <c r="G29" s="307"/>
    </row>
    <row r="30" spans="2:7" ht="14">
      <c r="B30" s="298">
        <f>'Chart of Accounts'!A28</f>
        <v>5008</v>
      </c>
      <c r="C30" s="298" t="str">
        <f>'Chart of Accounts'!B28</f>
        <v>Expense 8</v>
      </c>
      <c r="D30" s="308"/>
      <c r="E30" s="299">
        <f>'GL- MO 2'!D160-'GL- MO 2'!E160</f>
        <v>0</v>
      </c>
      <c r="G30" s="307"/>
    </row>
    <row r="31" spans="2:7" ht="14">
      <c r="B31" s="298">
        <f>'Chart of Accounts'!A29</f>
        <v>5009</v>
      </c>
      <c r="C31" s="298" t="str">
        <f>'Chart of Accounts'!B29</f>
        <v>Expense 9</v>
      </c>
      <c r="D31" s="308"/>
      <c r="E31" s="299">
        <f>'GL- MO 2'!D169-'GL- MO 2'!E169</f>
        <v>0</v>
      </c>
      <c r="G31" s="307"/>
    </row>
    <row r="32" spans="2:7" ht="14">
      <c r="B32" s="298">
        <f>'Chart of Accounts'!A31</f>
        <v>5010</v>
      </c>
      <c r="C32" s="298" t="str">
        <f>'Chart of Accounts'!B31</f>
        <v>Expense 10</v>
      </c>
      <c r="D32" s="308"/>
      <c r="E32" s="299">
        <f>'GL- MO 2'!D178-'GL- MO 2'!E178</f>
        <v>0</v>
      </c>
      <c r="G32" s="307"/>
    </row>
    <row r="33" spans="2:7" ht="14">
      <c r="B33" s="298">
        <f>'Chart of Accounts'!A32</f>
        <v>5011</v>
      </c>
      <c r="C33" s="298" t="str">
        <f>'Chart of Accounts'!B32</f>
        <v>Expense 11</v>
      </c>
      <c r="D33" s="308"/>
      <c r="E33" s="299">
        <f>'GL- MO 2'!D187-'GL- MO 2'!E187</f>
        <v>0</v>
      </c>
      <c r="G33" s="307"/>
    </row>
    <row r="34" spans="2:7" ht="14">
      <c r="B34" s="298">
        <f>'Chart of Accounts'!A33</f>
        <v>5012</v>
      </c>
      <c r="C34" s="298" t="str">
        <f>'Chart of Accounts'!B33</f>
        <v>Expense 12</v>
      </c>
      <c r="D34" s="308"/>
      <c r="E34" s="299">
        <f>'GL- MO 2'!D196-'GL- MO 2'!E196</f>
        <v>0</v>
      </c>
      <c r="G34" s="307"/>
    </row>
    <row r="35" spans="2:7" ht="14">
      <c r="B35" s="298">
        <f>'Chart of Accounts'!A34</f>
        <v>5013</v>
      </c>
      <c r="C35" s="298" t="str">
        <f>'Chart of Accounts'!B34</f>
        <v>Expense 13</v>
      </c>
      <c r="D35" s="308"/>
      <c r="E35" s="299">
        <f>'GL- MO 2'!D205-'GL- MO 2'!E205</f>
        <v>0</v>
      </c>
      <c r="G35" s="307"/>
    </row>
    <row r="36" spans="2:7" ht="14">
      <c r="B36" s="298">
        <f>'Chart of Accounts'!A36</f>
        <v>5014</v>
      </c>
      <c r="C36" s="298" t="str">
        <f>'Chart of Accounts'!B36</f>
        <v>Expense 14</v>
      </c>
      <c r="D36" s="308"/>
      <c r="E36" s="299">
        <f>'GL- MO 2'!D214-'GL- MO 2'!E214</f>
        <v>0</v>
      </c>
      <c r="G36" s="307"/>
    </row>
    <row r="37" spans="2:7" ht="14">
      <c r="B37" s="298">
        <f>'Chart of Accounts'!A37</f>
        <v>5015</v>
      </c>
      <c r="C37" s="298" t="str">
        <f>'Chart of Accounts'!B37</f>
        <v>Expense 15</v>
      </c>
      <c r="D37" s="308"/>
      <c r="E37" s="299">
        <f>'GL- MO 2'!D223-'GL- MO 2'!E223</f>
        <v>0</v>
      </c>
      <c r="G37" s="307"/>
    </row>
    <row r="38" spans="2:7" ht="14">
      <c r="B38" s="298">
        <f>'Chart of Accounts'!A38</f>
        <v>5016</v>
      </c>
      <c r="C38" s="298" t="str">
        <f>'Chart of Accounts'!B38</f>
        <v>Expense 16</v>
      </c>
      <c r="D38" s="308"/>
      <c r="E38" s="299">
        <f>'GL- MO 2'!D232-'GL- MO 2'!E232</f>
        <v>0</v>
      </c>
      <c r="G38" s="307"/>
    </row>
    <row r="39" spans="2:7" ht="14">
      <c r="B39" s="298">
        <f>'Chart of Accounts'!A39</f>
        <v>5017</v>
      </c>
      <c r="C39" s="298" t="str">
        <f>'Chart of Accounts'!B39</f>
        <v>Expense 17</v>
      </c>
      <c r="D39" s="308"/>
      <c r="E39" s="299">
        <f>'GL- MO 2'!D241-'GL- MO 2'!E241</f>
        <v>0</v>
      </c>
      <c r="G39" s="307"/>
    </row>
    <row r="40" spans="2:7" ht="14">
      <c r="B40" s="298">
        <f>'Chart of Accounts'!A41</f>
        <v>5018</v>
      </c>
      <c r="C40" s="298" t="str">
        <f>'Chart of Accounts'!B41</f>
        <v>Expense 18</v>
      </c>
      <c r="D40" s="308"/>
      <c r="E40" s="299">
        <f>'GL- MO 2'!D250-'GL- MO 2'!E250</f>
        <v>0</v>
      </c>
      <c r="G40" s="307"/>
    </row>
    <row r="41" spans="2:7" ht="14">
      <c r="B41" s="298">
        <f>'Chart of Accounts'!A42</f>
        <v>5019</v>
      </c>
      <c r="C41" s="298" t="str">
        <f>'Chart of Accounts'!B42</f>
        <v>Expense 19</v>
      </c>
      <c r="D41" s="308"/>
      <c r="E41" s="299">
        <f>'GL- MO 2'!D259-'GL- MO 2'!E259</f>
        <v>0</v>
      </c>
      <c r="G41" s="307"/>
    </row>
    <row r="42" spans="2:7" ht="14">
      <c r="B42" s="298">
        <f>'Chart of Accounts'!A43</f>
        <v>5020</v>
      </c>
      <c r="C42" s="298" t="str">
        <f>'Chart of Accounts'!B43</f>
        <v>Expense 20</v>
      </c>
      <c r="D42" s="308"/>
      <c r="E42" s="299">
        <f>'GL- MO 2'!D268-'GL- MO 2'!E268</f>
        <v>0</v>
      </c>
      <c r="G42" s="307"/>
    </row>
    <row r="43" spans="2:7" ht="14">
      <c r="B43" s="298">
        <f>'Chart of Accounts'!A44</f>
        <v>5021</v>
      </c>
      <c r="C43" s="298" t="str">
        <f>'Chart of Accounts'!B44</f>
        <v>Expense 21</v>
      </c>
      <c r="D43" s="308"/>
      <c r="E43" s="299">
        <f>'GL- MO 2'!D277-'GL- MO 2'!E277</f>
        <v>0</v>
      </c>
      <c r="G43" s="307"/>
    </row>
    <row r="44" spans="2:7" ht="14">
      <c r="B44" s="298">
        <f>'Chart of Accounts'!A45</f>
        <v>5022</v>
      </c>
      <c r="C44" s="298" t="str">
        <f>'Chart of Accounts'!B45</f>
        <v>Expense 22</v>
      </c>
      <c r="D44" s="308"/>
      <c r="E44" s="299">
        <f>'GL- MO 2'!D286-'GL- MO 2'!E286</f>
        <v>0</v>
      </c>
      <c r="G44" s="307"/>
    </row>
    <row r="45" spans="2:7" ht="14">
      <c r="B45" s="298">
        <f>'Chart of Accounts'!A46</f>
        <v>5023</v>
      </c>
      <c r="C45" s="298" t="str">
        <f>'Chart of Accounts'!B46</f>
        <v>Expense 23</v>
      </c>
      <c r="D45" s="308"/>
      <c r="E45" s="299">
        <f>'GL- MO 2'!D295-'GL- MO 2'!E295</f>
        <v>0</v>
      </c>
      <c r="G45" s="307"/>
    </row>
    <row r="46" spans="2:7" ht="14">
      <c r="B46" s="298">
        <f>'Chart of Accounts'!A47</f>
        <v>5024</v>
      </c>
      <c r="C46" s="298" t="str">
        <f>'Chart of Accounts'!B47</f>
        <v>Expense 24</v>
      </c>
      <c r="D46" s="308"/>
      <c r="E46" s="299">
        <f>'GL- MO 2'!D304-'GL- MO 2'!E304</f>
        <v>0</v>
      </c>
      <c r="G46" s="307"/>
    </row>
    <row r="47" spans="2:7" ht="14">
      <c r="B47" s="298">
        <f>'Chart of Accounts'!A48</f>
        <v>5025</v>
      </c>
      <c r="C47" s="298" t="str">
        <f>'Chart of Accounts'!B48</f>
        <v>Expense 25</v>
      </c>
      <c r="D47" s="308"/>
      <c r="E47" s="299">
        <f>'GL- MO 2'!D313-'GL- MO 2'!E313</f>
        <v>0</v>
      </c>
      <c r="G47" s="307"/>
    </row>
    <row r="48" spans="2:7" ht="14">
      <c r="B48" s="298">
        <f>'Chart of Accounts'!A49</f>
        <v>5026</v>
      </c>
      <c r="C48" s="298" t="str">
        <f>'Chart of Accounts'!B49</f>
        <v>Expense 26</v>
      </c>
      <c r="D48" s="308"/>
      <c r="E48" s="299">
        <f>'GL- MO 2'!D329-'GL- MO 2'!E329</f>
        <v>0</v>
      </c>
      <c r="G48" s="307"/>
    </row>
    <row r="49" spans="2:7" ht="14">
      <c r="B49" s="298">
        <f>'Chart of Accounts'!A50</f>
        <v>5027</v>
      </c>
      <c r="C49" s="298" t="str">
        <f>'Chart of Accounts'!B50</f>
        <v>Expense 27</v>
      </c>
      <c r="D49" s="308"/>
      <c r="E49" s="299">
        <f>'GL- MO 2'!D338-'GL- MO 2'!E338</f>
        <v>0</v>
      </c>
      <c r="G49" s="307"/>
    </row>
    <row r="50" spans="2:7" ht="14">
      <c r="B50" s="298">
        <f>'Chart of Accounts'!A51</f>
        <v>5028</v>
      </c>
      <c r="C50" s="298" t="str">
        <f>'Chart of Accounts'!B51</f>
        <v>Expense 28</v>
      </c>
      <c r="D50" s="308"/>
      <c r="E50" s="299">
        <f>'GL- MO 2'!D347-'GL- MO 2'!E347</f>
        <v>0</v>
      </c>
      <c r="G50" s="307"/>
    </row>
    <row r="51" spans="2:7" ht="16">
      <c r="B51" s="300"/>
      <c r="C51" s="301" t="s">
        <v>7</v>
      </c>
      <c r="D51" s="302"/>
      <c r="E51" s="303"/>
      <c r="F51" s="300"/>
      <c r="G51" s="304">
        <f>SUM(E23:E50)</f>
        <v>0</v>
      </c>
    </row>
    <row r="52" spans="2:7" ht="18">
      <c r="C52" s="309"/>
      <c r="D52" s="310"/>
      <c r="E52" s="311"/>
      <c r="G52" s="307"/>
    </row>
    <row r="53" spans="2:7" ht="16">
      <c r="B53" s="301" t="s">
        <v>40</v>
      </c>
      <c r="C53" s="300"/>
      <c r="D53" s="312"/>
      <c r="E53" s="303"/>
      <c r="F53" s="300"/>
      <c r="G53" s="304">
        <f>G20-G51</f>
        <v>0</v>
      </c>
    </row>
    <row r="54" spans="2:7" ht="18">
      <c r="C54" s="11"/>
      <c r="D54" s="11"/>
      <c r="E54" s="13"/>
      <c r="G54" s="307"/>
    </row>
    <row r="55" spans="2:7" ht="16">
      <c r="B55" s="30" t="s">
        <v>16</v>
      </c>
      <c r="C55" s="30"/>
      <c r="D55" s="30"/>
      <c r="E55" s="313"/>
      <c r="F55" s="30"/>
      <c r="G55" s="314">
        <f>G8+G53</f>
        <v>0</v>
      </c>
    </row>
    <row r="56" spans="2:7" ht="18">
      <c r="C56" s="11"/>
      <c r="D56" s="11"/>
      <c r="E56" s="12"/>
    </row>
    <row r="57" spans="2:7" ht="18">
      <c r="C57" s="11"/>
      <c r="D57" s="11"/>
      <c r="E57" s="13"/>
    </row>
    <row r="58" spans="2:7" ht="18">
      <c r="C58" s="11"/>
      <c r="D58" s="11"/>
      <c r="E58" s="13"/>
    </row>
    <row r="59" spans="2:7" ht="18">
      <c r="C59" s="11"/>
      <c r="D59" s="11"/>
      <c r="E59" s="12"/>
    </row>
    <row r="60" spans="2:7" ht="18">
      <c r="C60" s="8"/>
      <c r="D60" s="11"/>
      <c r="E60" s="9"/>
    </row>
  </sheetData>
  <mergeCells count="2">
    <mergeCell ref="A2:G2"/>
    <mergeCell ref="A3:G3"/>
  </mergeCells>
  <pageMargins left="0.75" right="0.75" top="1" bottom="1" header="0.5" footer="0.5"/>
  <pageSetup scale="78" orientation="portrait" horizontalDpi="4294967293"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F385"/>
  <sheetViews>
    <sheetView workbookViewId="0">
      <selection activeCell="A4" sqref="A4:F4"/>
    </sheetView>
  </sheetViews>
  <sheetFormatPr baseColWidth="10" defaultColWidth="8.83203125" defaultRowHeight="13"/>
  <cols>
    <col min="1" max="1" width="8.1640625" bestFit="1" customWidth="1"/>
    <col min="2" max="2" width="32.1640625" customWidth="1"/>
    <col min="3" max="3" width="9" customWidth="1"/>
    <col min="4" max="5" width="15.6640625" customWidth="1"/>
    <col min="6" max="6" width="14.33203125" customWidth="1"/>
    <col min="7" max="7" width="6" customWidth="1"/>
  </cols>
  <sheetData>
    <row r="1" spans="1:6" ht="23">
      <c r="A1" s="347" t="str">
        <f>'Chart of Accounts'!A4:B4</f>
        <v>Name</v>
      </c>
      <c r="B1" s="348"/>
      <c r="C1" s="348"/>
      <c r="D1" s="348"/>
      <c r="E1" s="348"/>
      <c r="F1" s="349"/>
    </row>
    <row r="2" spans="1:6" ht="18">
      <c r="A2" s="350" t="s">
        <v>1</v>
      </c>
      <c r="B2" s="351"/>
      <c r="C2" s="351"/>
      <c r="D2" s="351"/>
      <c r="E2" s="351"/>
      <c r="F2" s="352"/>
    </row>
    <row r="3" spans="1:6" ht="18">
      <c r="A3" s="357" t="str">
        <f>'Chart of Accounts'!E2</f>
        <v>March</v>
      </c>
      <c r="B3" s="358"/>
      <c r="C3" s="358"/>
      <c r="D3" s="229">
        <f>'Chart of Accounts'!A6</f>
        <v>2023</v>
      </c>
      <c r="E3" s="226"/>
      <c r="F3" s="227"/>
    </row>
    <row r="4" spans="1:6" ht="19" thickBot="1">
      <c r="A4" s="353"/>
      <c r="B4" s="354"/>
      <c r="C4" s="354"/>
      <c r="D4" s="354"/>
      <c r="E4" s="354"/>
      <c r="F4" s="355"/>
    </row>
    <row r="5" spans="1:6" ht="16">
      <c r="A5" s="63"/>
      <c r="B5" s="64"/>
      <c r="C5" s="64"/>
      <c r="D5" s="356"/>
      <c r="E5" s="356"/>
      <c r="F5" s="65"/>
    </row>
    <row r="6" spans="1:6" ht="29" thickBot="1">
      <c r="A6" s="99" t="s">
        <v>39</v>
      </c>
      <c r="B6" s="20" t="s">
        <v>2</v>
      </c>
      <c r="C6" s="20" t="s">
        <v>4</v>
      </c>
      <c r="D6" s="20" t="s">
        <v>31</v>
      </c>
      <c r="E6" s="20" t="s">
        <v>105</v>
      </c>
      <c r="F6" s="20" t="s">
        <v>3</v>
      </c>
    </row>
    <row r="7" spans="1:6" ht="18" thickTop="1" thickBot="1">
      <c r="A7" s="20"/>
      <c r="B7" s="14"/>
      <c r="C7" s="10"/>
      <c r="D7" s="6"/>
      <c r="E7" s="7"/>
      <c r="F7" s="95"/>
    </row>
    <row r="8" spans="1:6" ht="17" thickTop="1">
      <c r="A8" s="76">
        <f>'Chart of Accounts'!A9</f>
        <v>4001</v>
      </c>
      <c r="B8" s="75" t="str">
        <f>'Chart of Accounts'!B9</f>
        <v>Income 1</v>
      </c>
      <c r="C8" s="10"/>
      <c r="D8" s="346"/>
      <c r="E8" s="346"/>
      <c r="F8" s="4"/>
    </row>
    <row r="9" spans="1:6">
      <c r="A9" s="23"/>
      <c r="B9" s="66" t="s">
        <v>11</v>
      </c>
      <c r="C9" s="21"/>
      <c r="D9" s="22"/>
      <c r="E9" s="22"/>
      <c r="F9" s="24">
        <f>'GL- MO 2'!F353</f>
        <v>0</v>
      </c>
    </row>
    <row r="10" spans="1:6">
      <c r="A10" s="137"/>
      <c r="B10" s="138"/>
      <c r="C10" s="139"/>
      <c r="D10" s="140"/>
      <c r="E10" s="141"/>
      <c r="F10" s="112">
        <f>E10-D10+F9</f>
        <v>0</v>
      </c>
    </row>
    <row r="11" spans="1:6">
      <c r="A11" s="137"/>
      <c r="B11" s="138"/>
      <c r="C11" s="139"/>
      <c r="D11" s="140"/>
      <c r="E11" s="141"/>
      <c r="F11" s="112">
        <f>E11-D11+F10</f>
        <v>0</v>
      </c>
    </row>
    <row r="12" spans="1:6">
      <c r="A12" s="137"/>
      <c r="B12" s="138"/>
      <c r="C12" s="139"/>
      <c r="D12" s="140"/>
      <c r="E12" s="141"/>
      <c r="F12" s="112">
        <f>E12-D12+F11</f>
        <v>0</v>
      </c>
    </row>
    <row r="13" spans="1:6">
      <c r="A13" s="137"/>
      <c r="B13" s="138"/>
      <c r="C13" s="139"/>
      <c r="D13" s="140"/>
      <c r="E13" s="141"/>
      <c r="F13" s="112">
        <f>E13-D13+F12</f>
        <v>0</v>
      </c>
    </row>
    <row r="14" spans="1:6">
      <c r="A14" s="137"/>
      <c r="B14" s="142"/>
      <c r="C14" s="139"/>
      <c r="D14" s="140"/>
      <c r="E14" s="141"/>
      <c r="F14" s="112">
        <f>E14-D14+F13</f>
        <v>0</v>
      </c>
    </row>
    <row r="15" spans="1:6" ht="14">
      <c r="A15" s="27"/>
      <c r="B15" s="28" t="s">
        <v>12</v>
      </c>
      <c r="C15" s="29"/>
      <c r="D15" s="113">
        <f>SUM(D10:D14)</f>
        <v>0</v>
      </c>
      <c r="E15" s="114">
        <f>SUM(E10:E14)</f>
        <v>0</v>
      </c>
      <c r="F15" s="115"/>
    </row>
    <row r="16" spans="1:6">
      <c r="A16" s="67"/>
      <c r="B16" s="26"/>
      <c r="C16" s="5"/>
      <c r="D16" s="116"/>
      <c r="E16" s="117"/>
      <c r="F16" s="117"/>
    </row>
    <row r="17" spans="1:6">
      <c r="A17" s="67"/>
      <c r="B17" s="26"/>
      <c r="C17" s="5"/>
      <c r="D17" s="116"/>
      <c r="E17" s="117"/>
      <c r="F17" s="117"/>
    </row>
    <row r="18" spans="1:6" ht="18" customHeight="1">
      <c r="A18" s="81">
        <f>'Chart of Accounts'!A10</f>
        <v>4002</v>
      </c>
      <c r="B18" s="81" t="str">
        <f>'Chart of Accounts'!B10</f>
        <v>Income 2</v>
      </c>
      <c r="C18" s="5"/>
      <c r="D18" s="118"/>
      <c r="E18" s="119"/>
      <c r="F18" s="120"/>
    </row>
    <row r="19" spans="1:6" ht="18" hidden="1" customHeight="1">
      <c r="A19" s="82"/>
      <c r="B19" s="66" t="s">
        <v>11</v>
      </c>
      <c r="C19" s="21"/>
      <c r="D19" s="121"/>
      <c r="E19" s="122"/>
      <c r="F19" s="123">
        <f>F14</f>
        <v>0</v>
      </c>
    </row>
    <row r="20" spans="1:6">
      <c r="A20" s="137"/>
      <c r="B20" s="142"/>
      <c r="C20" s="139"/>
      <c r="D20" s="140"/>
      <c r="E20" s="141"/>
      <c r="F20" s="112">
        <f>E20-D20+F19</f>
        <v>0</v>
      </c>
    </row>
    <row r="21" spans="1:6">
      <c r="A21" s="137"/>
      <c r="B21" s="142"/>
      <c r="C21" s="139"/>
      <c r="D21" s="140"/>
      <c r="E21" s="141"/>
      <c r="F21" s="112">
        <f>E21-D21+F20</f>
        <v>0</v>
      </c>
    </row>
    <row r="22" spans="1:6">
      <c r="A22" s="137"/>
      <c r="B22" s="142"/>
      <c r="C22" s="139"/>
      <c r="D22" s="140"/>
      <c r="E22" s="141"/>
      <c r="F22" s="112">
        <f>E22-D22+F21</f>
        <v>0</v>
      </c>
    </row>
    <row r="23" spans="1:6">
      <c r="A23" s="137"/>
      <c r="B23" s="142"/>
      <c r="C23" s="139"/>
      <c r="D23" s="140"/>
      <c r="E23" s="141"/>
      <c r="F23" s="112">
        <f>E23-D23+F22</f>
        <v>0</v>
      </c>
    </row>
    <row r="24" spans="1:6">
      <c r="A24" s="83"/>
      <c r="B24" s="28" t="s">
        <v>12</v>
      </c>
      <c r="C24" s="29"/>
      <c r="D24" s="113">
        <f>SUM(D20:D23)</f>
        <v>0</v>
      </c>
      <c r="E24" s="114">
        <f>SUM(E20:E23)</f>
        <v>0</v>
      </c>
      <c r="F24" s="112"/>
    </row>
    <row r="25" spans="1:6" ht="16">
      <c r="A25" s="67"/>
      <c r="B25" s="30"/>
      <c r="C25" s="5"/>
      <c r="D25" s="116"/>
      <c r="E25" s="117"/>
      <c r="F25" s="120"/>
    </row>
    <row r="26" spans="1:6" ht="16">
      <c r="A26" s="67"/>
      <c r="B26" s="30"/>
      <c r="C26" s="5"/>
      <c r="D26" s="116"/>
      <c r="E26" s="117"/>
      <c r="F26" s="120"/>
    </row>
    <row r="27" spans="1:6" ht="18" customHeight="1">
      <c r="A27" s="81">
        <f>'Chart of Accounts'!A11</f>
        <v>4003</v>
      </c>
      <c r="B27" s="81" t="str">
        <f>'Chart of Accounts'!B11</f>
        <v>Income 3</v>
      </c>
      <c r="C27" s="5"/>
      <c r="D27" s="118"/>
      <c r="E27" s="119"/>
      <c r="F27" s="120"/>
    </row>
    <row r="28" spans="1:6" ht="18" customHeight="1">
      <c r="A28" s="82"/>
      <c r="B28" s="66" t="s">
        <v>11</v>
      </c>
      <c r="C28" s="21"/>
      <c r="D28" s="121"/>
      <c r="E28" s="122"/>
      <c r="F28" s="123">
        <f>F23</f>
        <v>0</v>
      </c>
    </row>
    <row r="29" spans="1:6">
      <c r="A29" s="137"/>
      <c r="B29" s="142"/>
      <c r="C29" s="139"/>
      <c r="D29" s="140"/>
      <c r="E29" s="141"/>
      <c r="F29" s="112">
        <f>E29-D29+F28</f>
        <v>0</v>
      </c>
    </row>
    <row r="30" spans="1:6">
      <c r="A30" s="137"/>
      <c r="B30" s="142"/>
      <c r="C30" s="139"/>
      <c r="D30" s="140"/>
      <c r="E30" s="141"/>
      <c r="F30" s="112">
        <f>E30-D30+F29</f>
        <v>0</v>
      </c>
    </row>
    <row r="31" spans="1:6">
      <c r="A31" s="137"/>
      <c r="B31" s="142"/>
      <c r="C31" s="139"/>
      <c r="D31" s="140"/>
      <c r="E31" s="141"/>
      <c r="F31" s="112">
        <f>E31-D31+F30</f>
        <v>0</v>
      </c>
    </row>
    <row r="32" spans="1:6">
      <c r="A32" s="137"/>
      <c r="B32" s="142"/>
      <c r="C32" s="139"/>
      <c r="D32" s="140"/>
      <c r="E32" s="141"/>
      <c r="F32" s="112">
        <f>E32-D32+F31</f>
        <v>0</v>
      </c>
    </row>
    <row r="33" spans="1:6">
      <c r="A33" s="83"/>
      <c r="B33" s="28" t="s">
        <v>12</v>
      </c>
      <c r="C33" s="29"/>
      <c r="D33" s="113">
        <f>SUM(D29:D32)</f>
        <v>0</v>
      </c>
      <c r="E33" s="114">
        <f>SUM(E29:E32)</f>
        <v>0</v>
      </c>
      <c r="F33" s="112"/>
    </row>
    <row r="34" spans="1:6" ht="16">
      <c r="A34" s="67"/>
      <c r="B34" s="30"/>
      <c r="C34" s="5"/>
      <c r="D34" s="116"/>
      <c r="E34" s="117"/>
      <c r="F34" s="117"/>
    </row>
    <row r="35" spans="1:6" ht="16">
      <c r="A35" s="67"/>
      <c r="B35" s="30"/>
      <c r="C35" s="5"/>
      <c r="D35" s="116"/>
      <c r="E35" s="117"/>
      <c r="F35" s="117"/>
    </row>
    <row r="36" spans="1:6" ht="18" customHeight="1">
      <c r="A36" s="81">
        <f>'Chart of Accounts'!A12</f>
        <v>4004</v>
      </c>
      <c r="B36" s="81" t="str">
        <f>'Chart of Accounts'!B12</f>
        <v>Income 4</v>
      </c>
      <c r="C36" s="5"/>
      <c r="D36" s="118"/>
      <c r="E36" s="119"/>
      <c r="F36" s="120"/>
    </row>
    <row r="37" spans="1:6" ht="14">
      <c r="A37" s="84"/>
      <c r="B37" s="66" t="s">
        <v>11</v>
      </c>
      <c r="C37" s="21"/>
      <c r="D37" s="121"/>
      <c r="E37" s="122"/>
      <c r="F37" s="123">
        <f>F32</f>
        <v>0</v>
      </c>
    </row>
    <row r="38" spans="1:6">
      <c r="A38" s="137"/>
      <c r="B38" s="142"/>
      <c r="C38" s="139"/>
      <c r="D38" s="140"/>
      <c r="E38" s="141"/>
      <c r="F38" s="112">
        <f>E38-D38+F37</f>
        <v>0</v>
      </c>
    </row>
    <row r="39" spans="1:6">
      <c r="A39" s="137"/>
      <c r="B39" s="142"/>
      <c r="C39" s="139"/>
      <c r="D39" s="140"/>
      <c r="E39" s="141"/>
      <c r="F39" s="112">
        <f>E39-D39+F38</f>
        <v>0</v>
      </c>
    </row>
    <row r="40" spans="1:6">
      <c r="A40" s="137"/>
      <c r="B40" s="142"/>
      <c r="C40" s="139"/>
      <c r="D40" s="140"/>
      <c r="E40" s="141"/>
      <c r="F40" s="112">
        <f>E40-D40+F39</f>
        <v>0</v>
      </c>
    </row>
    <row r="41" spans="1:6">
      <c r="A41" s="137"/>
      <c r="B41" s="142"/>
      <c r="C41" s="139"/>
      <c r="D41" s="140"/>
      <c r="E41" s="141"/>
      <c r="F41" s="112">
        <f>E41-D41+F40</f>
        <v>0</v>
      </c>
    </row>
    <row r="42" spans="1:6">
      <c r="A42" s="83"/>
      <c r="B42" s="28" t="s">
        <v>12</v>
      </c>
      <c r="C42" s="29"/>
      <c r="D42" s="113">
        <f>SUM(D38:D41)</f>
        <v>0</v>
      </c>
      <c r="E42" s="114">
        <f>SUM(E38:E41)</f>
        <v>0</v>
      </c>
      <c r="F42" s="112"/>
    </row>
    <row r="43" spans="1:6" ht="16">
      <c r="A43" s="67"/>
      <c r="B43" s="30"/>
      <c r="C43" s="5"/>
      <c r="D43" s="116"/>
      <c r="E43" s="117"/>
      <c r="F43" s="117"/>
    </row>
    <row r="44" spans="1:6" ht="16">
      <c r="A44" s="67"/>
      <c r="B44" s="30"/>
      <c r="C44" s="5"/>
      <c r="D44" s="116"/>
      <c r="E44" s="117"/>
      <c r="F44" s="117"/>
    </row>
    <row r="45" spans="1:6" ht="18" customHeight="1">
      <c r="A45" s="81">
        <f>'Chart of Accounts'!A13</f>
        <v>4005</v>
      </c>
      <c r="B45" s="81" t="str">
        <f>'Chart of Accounts'!B13</f>
        <v>Income 5</v>
      </c>
      <c r="C45" s="5"/>
      <c r="D45" s="116"/>
      <c r="E45" s="117"/>
      <c r="F45" s="120"/>
    </row>
    <row r="46" spans="1:6" ht="18" customHeight="1">
      <c r="A46" s="82"/>
      <c r="B46" s="66" t="s">
        <v>11</v>
      </c>
      <c r="C46" s="21"/>
      <c r="D46" s="121"/>
      <c r="E46" s="122"/>
      <c r="F46" s="123">
        <f>F41</f>
        <v>0</v>
      </c>
    </row>
    <row r="47" spans="1:6" ht="12.75" customHeight="1">
      <c r="A47" s="137"/>
      <c r="B47" s="142"/>
      <c r="C47" s="139"/>
      <c r="D47" s="140"/>
      <c r="E47" s="143"/>
      <c r="F47" s="112">
        <f>E47-D47+F46</f>
        <v>0</v>
      </c>
    </row>
    <row r="48" spans="1:6" ht="12.75" customHeight="1">
      <c r="A48" s="137"/>
      <c r="B48" s="142"/>
      <c r="C48" s="139"/>
      <c r="D48" s="140"/>
      <c r="E48" s="143"/>
      <c r="F48" s="112">
        <f>E48-D48+F47</f>
        <v>0</v>
      </c>
    </row>
    <row r="49" spans="1:6" ht="12.75" customHeight="1">
      <c r="A49" s="137"/>
      <c r="B49" s="142"/>
      <c r="C49" s="139"/>
      <c r="D49" s="140"/>
      <c r="E49" s="141"/>
      <c r="F49" s="112">
        <f>E49-D49+F48</f>
        <v>0</v>
      </c>
    </row>
    <row r="50" spans="1:6">
      <c r="A50" s="137"/>
      <c r="B50" s="142"/>
      <c r="C50" s="139"/>
      <c r="D50" s="140"/>
      <c r="E50" s="141"/>
      <c r="F50" s="112">
        <f>E50-D50+F49</f>
        <v>0</v>
      </c>
    </row>
    <row r="51" spans="1:6">
      <c r="A51" s="71"/>
      <c r="B51" s="28" t="s">
        <v>12</v>
      </c>
      <c r="C51" s="29"/>
      <c r="D51" s="113">
        <f>SUM(D47:D50)</f>
        <v>0</v>
      </c>
      <c r="E51" s="114">
        <f>SUM(E47:E50)</f>
        <v>0</v>
      </c>
      <c r="F51" s="112"/>
    </row>
    <row r="52" spans="1:6" ht="16">
      <c r="A52" s="67"/>
      <c r="B52" s="30"/>
      <c r="C52" s="5"/>
      <c r="D52" s="116"/>
      <c r="E52" s="117"/>
      <c r="F52" s="117"/>
    </row>
    <row r="53" spans="1:6" ht="16">
      <c r="A53" s="67"/>
      <c r="B53" s="30"/>
      <c r="C53" s="5"/>
      <c r="D53" s="116"/>
      <c r="E53" s="117"/>
      <c r="F53" s="117"/>
    </row>
    <row r="54" spans="1:6" ht="18" customHeight="1">
      <c r="A54" s="81">
        <f>'Chart of Accounts'!A14</f>
        <v>4006</v>
      </c>
      <c r="B54" s="81" t="str">
        <f>'Chart of Accounts'!B14</f>
        <v>Income 6</v>
      </c>
      <c r="C54" s="5"/>
      <c r="D54" s="116"/>
      <c r="E54" s="117"/>
      <c r="F54" s="120"/>
    </row>
    <row r="55" spans="1:6" ht="18" customHeight="1">
      <c r="A55" s="82"/>
      <c r="B55" s="66" t="s">
        <v>11</v>
      </c>
      <c r="C55" s="21"/>
      <c r="D55" s="121"/>
      <c r="E55" s="122"/>
      <c r="F55" s="123">
        <f>F50</f>
        <v>0</v>
      </c>
    </row>
    <row r="56" spans="1:6" ht="12.75" customHeight="1">
      <c r="A56" s="137"/>
      <c r="B56" s="142"/>
      <c r="C56" s="139"/>
      <c r="D56" s="140"/>
      <c r="E56" s="143"/>
      <c r="F56" s="112">
        <f>E56-D56+F55</f>
        <v>0</v>
      </c>
    </row>
    <row r="57" spans="1:6" ht="12.75" customHeight="1">
      <c r="A57" s="137"/>
      <c r="B57" s="142"/>
      <c r="C57" s="139"/>
      <c r="D57" s="140"/>
      <c r="E57" s="143"/>
      <c r="F57" s="112">
        <f>E57-D57+F56</f>
        <v>0</v>
      </c>
    </row>
    <row r="58" spans="1:6">
      <c r="A58" s="137"/>
      <c r="B58" s="142"/>
      <c r="C58" s="139"/>
      <c r="D58" s="140"/>
      <c r="E58" s="141"/>
      <c r="F58" s="112">
        <f>E58-D58+F57</f>
        <v>0</v>
      </c>
    </row>
    <row r="59" spans="1:6">
      <c r="A59" s="137"/>
      <c r="B59" s="142"/>
      <c r="C59" s="139"/>
      <c r="D59" s="140"/>
      <c r="E59" s="141"/>
      <c r="F59" s="112">
        <f>E59-D59+F58</f>
        <v>0</v>
      </c>
    </row>
    <row r="60" spans="1:6">
      <c r="A60" s="83"/>
      <c r="B60" s="28" t="s">
        <v>12</v>
      </c>
      <c r="C60" s="29"/>
      <c r="D60" s="113">
        <f>SUM(D56:D59)</f>
        <v>0</v>
      </c>
      <c r="E60" s="114">
        <f>SUM(E56:E59)</f>
        <v>0</v>
      </c>
      <c r="F60" s="112"/>
    </row>
    <row r="61" spans="1:6" ht="16">
      <c r="A61" s="67"/>
      <c r="B61" s="30"/>
      <c r="C61" s="5"/>
      <c r="D61" s="116"/>
      <c r="E61" s="117"/>
      <c r="F61" s="117"/>
    </row>
    <row r="62" spans="1:6" ht="16">
      <c r="A62" s="67"/>
      <c r="B62" s="30"/>
      <c r="C62" s="5"/>
      <c r="D62" s="116"/>
      <c r="E62" s="117"/>
      <c r="F62" s="117"/>
    </row>
    <row r="63" spans="1:6" ht="18" customHeight="1">
      <c r="A63" s="81">
        <f>'Chart of Accounts'!A15</f>
        <v>4007</v>
      </c>
      <c r="B63" s="81" t="str">
        <f>'Chart of Accounts'!B15</f>
        <v>Income 7</v>
      </c>
      <c r="C63" s="5"/>
      <c r="D63" s="116"/>
      <c r="E63" s="117"/>
      <c r="F63" s="120"/>
    </row>
    <row r="64" spans="1:6" ht="18" customHeight="1">
      <c r="A64" s="82"/>
      <c r="B64" s="66" t="s">
        <v>11</v>
      </c>
      <c r="C64" s="21"/>
      <c r="D64" s="121"/>
      <c r="E64" s="122"/>
      <c r="F64" s="123">
        <f>F59</f>
        <v>0</v>
      </c>
    </row>
    <row r="65" spans="1:6" ht="12.75" customHeight="1">
      <c r="A65" s="137"/>
      <c r="B65" s="142"/>
      <c r="C65" s="139"/>
      <c r="D65" s="140"/>
      <c r="E65" s="143"/>
      <c r="F65" s="112">
        <f>E65-D65+F64</f>
        <v>0</v>
      </c>
    </row>
    <row r="66" spans="1:6" ht="12.75" customHeight="1">
      <c r="A66" s="137"/>
      <c r="B66" s="142"/>
      <c r="C66" s="139"/>
      <c r="D66" s="140"/>
      <c r="E66" s="143"/>
      <c r="F66" s="112">
        <f>E66-D66+F65</f>
        <v>0</v>
      </c>
    </row>
    <row r="67" spans="1:6">
      <c r="A67" s="137"/>
      <c r="B67" s="142"/>
      <c r="C67" s="139"/>
      <c r="D67" s="140"/>
      <c r="E67" s="141"/>
      <c r="F67" s="112">
        <f>E67-D67+F66</f>
        <v>0</v>
      </c>
    </row>
    <row r="68" spans="1:6">
      <c r="A68" s="137"/>
      <c r="B68" s="142"/>
      <c r="C68" s="139"/>
      <c r="D68" s="140"/>
      <c r="E68" s="141"/>
      <c r="F68" s="112">
        <f>E68-D68+F67</f>
        <v>0</v>
      </c>
    </row>
    <row r="69" spans="1:6">
      <c r="A69" s="83"/>
      <c r="B69" s="28" t="s">
        <v>12</v>
      </c>
      <c r="C69" s="29"/>
      <c r="D69" s="113">
        <f>SUM(D65:D68)</f>
        <v>0</v>
      </c>
      <c r="E69" s="114">
        <f>SUM(E65:E68)</f>
        <v>0</v>
      </c>
      <c r="F69" s="112"/>
    </row>
    <row r="70" spans="1:6" ht="16">
      <c r="A70" s="67"/>
      <c r="B70" s="30"/>
      <c r="C70" s="4"/>
      <c r="D70" s="116"/>
      <c r="E70" s="117"/>
      <c r="F70" s="117"/>
    </row>
    <row r="71" spans="1:6" ht="16">
      <c r="A71" s="67"/>
      <c r="B71" s="30"/>
      <c r="C71" s="4"/>
      <c r="D71" s="116"/>
      <c r="E71" s="117"/>
      <c r="F71" s="117"/>
    </row>
    <row r="72" spans="1:6" ht="18" customHeight="1">
      <c r="A72" s="81">
        <f>'Chart of Accounts'!A16</f>
        <v>4008</v>
      </c>
      <c r="B72" s="81" t="str">
        <f>'Chart of Accounts'!B16</f>
        <v>Income 8</v>
      </c>
      <c r="C72" s="5"/>
      <c r="D72" s="116"/>
      <c r="E72" s="117"/>
      <c r="F72" s="120"/>
    </row>
    <row r="73" spans="1:6" ht="18" customHeight="1">
      <c r="A73" s="82"/>
      <c r="B73" s="66" t="s">
        <v>11</v>
      </c>
      <c r="C73" s="21"/>
      <c r="D73" s="121"/>
      <c r="E73" s="122"/>
      <c r="F73" s="123">
        <f>F68</f>
        <v>0</v>
      </c>
    </row>
    <row r="74" spans="1:6" ht="12.75" customHeight="1">
      <c r="A74" s="137"/>
      <c r="B74" s="142"/>
      <c r="C74" s="139"/>
      <c r="D74" s="140"/>
      <c r="E74" s="143"/>
      <c r="F74" s="112">
        <f>E74-D74+F73</f>
        <v>0</v>
      </c>
    </row>
    <row r="75" spans="1:6" ht="12.75" customHeight="1">
      <c r="A75" s="137"/>
      <c r="B75" s="142"/>
      <c r="C75" s="139"/>
      <c r="D75" s="140"/>
      <c r="E75" s="143"/>
      <c r="F75" s="112">
        <f>E75-D75+F74</f>
        <v>0</v>
      </c>
    </row>
    <row r="76" spans="1:6">
      <c r="A76" s="137"/>
      <c r="B76" s="142"/>
      <c r="C76" s="139"/>
      <c r="D76" s="140"/>
      <c r="E76" s="141"/>
      <c r="F76" s="112">
        <f>E76-D76+F75</f>
        <v>0</v>
      </c>
    </row>
    <row r="77" spans="1:6">
      <c r="A77" s="137"/>
      <c r="B77" s="142"/>
      <c r="C77" s="139"/>
      <c r="D77" s="140"/>
      <c r="E77" s="141"/>
      <c r="F77" s="112">
        <f>E77-D77+F76</f>
        <v>0</v>
      </c>
    </row>
    <row r="78" spans="1:6">
      <c r="A78" s="83"/>
      <c r="B78" s="28" t="s">
        <v>12</v>
      </c>
      <c r="C78" s="29"/>
      <c r="D78" s="113">
        <f>SUM(D74:D77)</f>
        <v>0</v>
      </c>
      <c r="E78" s="114">
        <f>SUM(E74:E77)</f>
        <v>0</v>
      </c>
      <c r="F78" s="112"/>
    </row>
    <row r="79" spans="1:6" ht="16">
      <c r="A79" s="67"/>
      <c r="B79" s="30"/>
      <c r="C79" s="4"/>
      <c r="D79" s="116"/>
      <c r="E79" s="117"/>
      <c r="F79" s="117"/>
    </row>
    <row r="80" spans="1:6" ht="16">
      <c r="A80" s="78"/>
      <c r="B80" s="30"/>
      <c r="C80" s="4"/>
      <c r="D80" s="116"/>
      <c r="E80" s="117"/>
      <c r="F80" s="117"/>
    </row>
    <row r="81" spans="1:6" ht="16">
      <c r="A81" s="81">
        <f>'Chart of Accounts'!A17</f>
        <v>4009</v>
      </c>
      <c r="B81" s="81" t="str">
        <f>'Chart of Accounts'!B17</f>
        <v>Income 9</v>
      </c>
      <c r="C81" s="5"/>
      <c r="D81" s="116"/>
      <c r="E81" s="117"/>
      <c r="F81" s="120"/>
    </row>
    <row r="82" spans="1:6">
      <c r="A82" s="82"/>
      <c r="B82" s="66" t="s">
        <v>11</v>
      </c>
      <c r="C82" s="21"/>
      <c r="D82" s="121"/>
      <c r="E82" s="122"/>
      <c r="F82" s="123">
        <f>F77</f>
        <v>0</v>
      </c>
    </row>
    <row r="83" spans="1:6" ht="12.75" customHeight="1">
      <c r="A83" s="137"/>
      <c r="B83" s="142"/>
      <c r="C83" s="139"/>
      <c r="D83" s="140"/>
      <c r="E83" s="143"/>
      <c r="F83" s="112">
        <f>E83-D83+F82</f>
        <v>0</v>
      </c>
    </row>
    <row r="84" spans="1:6" ht="12.75" customHeight="1">
      <c r="A84" s="137"/>
      <c r="B84" s="142"/>
      <c r="C84" s="139"/>
      <c r="D84" s="140"/>
      <c r="E84" s="143"/>
      <c r="F84" s="112">
        <f>E84-D84+F83</f>
        <v>0</v>
      </c>
    </row>
    <row r="85" spans="1:6">
      <c r="A85" s="137"/>
      <c r="B85" s="142"/>
      <c r="C85" s="139"/>
      <c r="D85" s="140"/>
      <c r="E85" s="141"/>
      <c r="F85" s="112">
        <f>E85-D85+F84</f>
        <v>0</v>
      </c>
    </row>
    <row r="86" spans="1:6">
      <c r="A86" s="137"/>
      <c r="B86" s="142"/>
      <c r="C86" s="139"/>
      <c r="D86" s="140"/>
      <c r="E86" s="141"/>
      <c r="F86" s="112">
        <f>E86-D86+F85</f>
        <v>0</v>
      </c>
    </row>
    <row r="87" spans="1:6">
      <c r="A87" s="35"/>
      <c r="B87" s="28" t="s">
        <v>12</v>
      </c>
      <c r="C87" s="29"/>
      <c r="D87" s="113">
        <f>SUM(D83:D86)</f>
        <v>0</v>
      </c>
      <c r="E87" s="114">
        <f>SUM(E83:E86)</f>
        <v>0</v>
      </c>
      <c r="F87" s="112"/>
    </row>
    <row r="88" spans="1:6" ht="16">
      <c r="A88" s="67"/>
      <c r="B88" s="30"/>
      <c r="C88" s="4"/>
      <c r="D88" s="116"/>
      <c r="E88" s="117"/>
      <c r="F88" s="117"/>
    </row>
    <row r="89" spans="1:6" ht="16">
      <c r="A89" s="261"/>
      <c r="B89" s="264" t="s">
        <v>5</v>
      </c>
      <c r="C89" s="262"/>
      <c r="D89" s="263"/>
      <c r="E89" s="263"/>
      <c r="F89" s="263"/>
    </row>
    <row r="90" spans="1:6" ht="16">
      <c r="A90" s="67"/>
      <c r="B90" s="30"/>
      <c r="C90" s="4"/>
      <c r="D90" s="116"/>
      <c r="E90" s="117"/>
      <c r="F90" s="117"/>
    </row>
    <row r="91" spans="1:6" ht="16">
      <c r="A91" s="80">
        <f>'Chart of Accounts'!A21</f>
        <v>5001</v>
      </c>
      <c r="B91" s="80" t="str">
        <f>'Chart of Accounts'!B21</f>
        <v>Expense 1</v>
      </c>
      <c r="C91" s="5"/>
      <c r="D91" s="116"/>
      <c r="E91" s="117"/>
      <c r="F91" s="120"/>
    </row>
    <row r="92" spans="1:6">
      <c r="A92" s="69"/>
      <c r="B92" s="66" t="s">
        <v>11</v>
      </c>
      <c r="C92" s="21"/>
      <c r="D92" s="121"/>
      <c r="E92" s="122"/>
      <c r="F92" s="123">
        <f>F86</f>
        <v>0</v>
      </c>
    </row>
    <row r="93" spans="1:6" ht="12.75" customHeight="1">
      <c r="A93" s="144"/>
      <c r="B93" s="145"/>
      <c r="C93" s="139"/>
      <c r="D93" s="140"/>
      <c r="E93" s="143"/>
      <c r="F93" s="112">
        <f>E93-D93+F92</f>
        <v>0</v>
      </c>
    </row>
    <row r="94" spans="1:6" ht="12.75" customHeight="1">
      <c r="A94" s="144"/>
      <c r="B94" s="142"/>
      <c r="C94" s="139"/>
      <c r="D94" s="140"/>
      <c r="E94" s="143"/>
      <c r="F94" s="112">
        <f>E94-D94+F93</f>
        <v>0</v>
      </c>
    </row>
    <row r="95" spans="1:6">
      <c r="A95" s="144"/>
      <c r="B95" s="142"/>
      <c r="C95" s="139"/>
      <c r="D95" s="140"/>
      <c r="E95" s="141"/>
      <c r="F95" s="112">
        <f>E95-D95+F94</f>
        <v>0</v>
      </c>
    </row>
    <row r="96" spans="1:6">
      <c r="A96" s="144"/>
      <c r="B96" s="142"/>
      <c r="C96" s="139"/>
      <c r="D96" s="140"/>
      <c r="E96" s="141"/>
      <c r="F96" s="112">
        <f>E96-D96+F95</f>
        <v>0</v>
      </c>
    </row>
    <row r="97" spans="1:6">
      <c r="A97" s="32"/>
      <c r="B97" s="28" t="s">
        <v>12</v>
      </c>
      <c r="C97" s="29"/>
      <c r="D97" s="113">
        <f>SUM(D93:D96)</f>
        <v>0</v>
      </c>
      <c r="E97" s="114">
        <f>SUM(E93:E96)</f>
        <v>0</v>
      </c>
      <c r="F97" s="112"/>
    </row>
    <row r="98" spans="1:6" ht="16">
      <c r="A98" s="67"/>
      <c r="B98" s="30"/>
      <c r="C98" s="4"/>
      <c r="D98" s="116"/>
      <c r="E98" s="117"/>
      <c r="F98" s="117"/>
    </row>
    <row r="99" spans="1:6" ht="16">
      <c r="A99" s="67"/>
      <c r="B99" s="30"/>
      <c r="C99" s="4"/>
      <c r="D99" s="116"/>
      <c r="E99" s="117"/>
      <c r="F99" s="117"/>
    </row>
    <row r="100" spans="1:6" ht="18" customHeight="1">
      <c r="A100" s="80">
        <f>'Chart of Accounts'!A22</f>
        <v>5002</v>
      </c>
      <c r="B100" s="80" t="str">
        <f>'Chart of Accounts'!B22</f>
        <v>Expense 2</v>
      </c>
      <c r="C100" s="5"/>
      <c r="D100" s="116"/>
      <c r="E100" s="117"/>
      <c r="F100" s="120"/>
    </row>
    <row r="101" spans="1:6" ht="18" customHeight="1">
      <c r="A101" s="69"/>
      <c r="B101" s="66" t="s">
        <v>11</v>
      </c>
      <c r="C101" s="21"/>
      <c r="D101" s="121"/>
      <c r="E101" s="122"/>
      <c r="F101" s="123">
        <f>F96</f>
        <v>0</v>
      </c>
    </row>
    <row r="102" spans="1:6" ht="12.75" customHeight="1">
      <c r="A102" s="144"/>
      <c r="B102" s="142"/>
      <c r="C102" s="139"/>
      <c r="D102" s="140"/>
      <c r="E102" s="143"/>
      <c r="F102" s="112">
        <f>E102-D102+F101</f>
        <v>0</v>
      </c>
    </row>
    <row r="103" spans="1:6" ht="12.75" customHeight="1">
      <c r="A103" s="144"/>
      <c r="B103" s="142"/>
      <c r="C103" s="139"/>
      <c r="D103" s="140"/>
      <c r="E103" s="143"/>
      <c r="F103" s="112">
        <f>E103-D103+F102</f>
        <v>0</v>
      </c>
    </row>
    <row r="104" spans="1:6">
      <c r="A104" s="144"/>
      <c r="B104" s="142"/>
      <c r="C104" s="139"/>
      <c r="D104" s="140"/>
      <c r="E104" s="141"/>
      <c r="F104" s="112">
        <f>E104-D104+F103</f>
        <v>0</v>
      </c>
    </row>
    <row r="105" spans="1:6">
      <c r="A105" s="144"/>
      <c r="B105" s="142"/>
      <c r="C105" s="139"/>
      <c r="D105" s="140"/>
      <c r="E105" s="141"/>
      <c r="F105" s="112">
        <f>E105-D105+F104</f>
        <v>0</v>
      </c>
    </row>
    <row r="106" spans="1:6" s="1" customFormat="1">
      <c r="A106" s="32"/>
      <c r="B106" s="28" t="s">
        <v>12</v>
      </c>
      <c r="C106" s="29"/>
      <c r="D106" s="113">
        <f>SUM(D102:D105)</f>
        <v>0</v>
      </c>
      <c r="E106" s="114">
        <f>SUM(E102:E105)</f>
        <v>0</v>
      </c>
      <c r="F106" s="112"/>
    </row>
    <row r="107" spans="1:6" s="1" customFormat="1" ht="16">
      <c r="A107" s="67"/>
      <c r="B107" s="30"/>
      <c r="C107" s="4"/>
      <c r="D107" s="116"/>
      <c r="E107" s="117"/>
      <c r="F107" s="117"/>
    </row>
    <row r="108" spans="1:6" s="1" customFormat="1" ht="16">
      <c r="A108" s="67"/>
      <c r="B108" s="30"/>
      <c r="C108" s="4"/>
      <c r="D108" s="116"/>
      <c r="E108" s="117"/>
      <c r="F108" s="117"/>
    </row>
    <row r="109" spans="1:6" s="1" customFormat="1" ht="16">
      <c r="A109" s="80">
        <f>'Chart of Accounts'!A23</f>
        <v>5003</v>
      </c>
      <c r="B109" s="80" t="str">
        <f>'Chart of Accounts'!B23</f>
        <v>Expense 3</v>
      </c>
      <c r="C109" s="5"/>
      <c r="D109" s="116"/>
      <c r="E109" s="117"/>
      <c r="F109" s="120"/>
    </row>
    <row r="110" spans="1:6" s="1" customFormat="1">
      <c r="A110" s="69"/>
      <c r="B110" s="66" t="s">
        <v>11</v>
      </c>
      <c r="C110" s="21"/>
      <c r="D110" s="121"/>
      <c r="E110" s="122"/>
      <c r="F110" s="123">
        <f>F105</f>
        <v>0</v>
      </c>
    </row>
    <row r="111" spans="1:6" s="1" customFormat="1">
      <c r="A111" s="144"/>
      <c r="B111" s="142"/>
      <c r="C111" s="139"/>
      <c r="D111" s="140"/>
      <c r="E111" s="143"/>
      <c r="F111" s="112">
        <f>E111-D111+F110</f>
        <v>0</v>
      </c>
    </row>
    <row r="112" spans="1:6" s="1" customFormat="1">
      <c r="A112" s="144"/>
      <c r="B112" s="142"/>
      <c r="C112" s="139"/>
      <c r="D112" s="140"/>
      <c r="E112" s="143"/>
      <c r="F112" s="112">
        <f>E112-D112+F111</f>
        <v>0</v>
      </c>
    </row>
    <row r="113" spans="1:6" s="1" customFormat="1">
      <c r="A113" s="144"/>
      <c r="B113" s="142"/>
      <c r="C113" s="139"/>
      <c r="D113" s="140"/>
      <c r="E113" s="141"/>
      <c r="F113" s="112">
        <f>E113-D113+F112</f>
        <v>0</v>
      </c>
    </row>
    <row r="114" spans="1:6" s="1" customFormat="1">
      <c r="A114" s="144"/>
      <c r="B114" s="142"/>
      <c r="C114" s="139"/>
      <c r="D114" s="140"/>
      <c r="E114" s="141"/>
      <c r="F114" s="112">
        <f>E114-D114+F113</f>
        <v>0</v>
      </c>
    </row>
    <row r="115" spans="1:6" s="1" customFormat="1">
      <c r="A115" s="32"/>
      <c r="B115" s="28" t="s">
        <v>12</v>
      </c>
      <c r="C115" s="29"/>
      <c r="D115" s="113">
        <f>SUM(D111:D114)</f>
        <v>0</v>
      </c>
      <c r="E115" s="114">
        <f>SUM(E111:E114)</f>
        <v>0</v>
      </c>
      <c r="F115" s="112"/>
    </row>
    <row r="116" spans="1:6" s="1" customFormat="1" ht="16">
      <c r="A116" s="67"/>
      <c r="B116" s="30"/>
      <c r="C116" s="4"/>
      <c r="D116" s="116"/>
      <c r="E116" s="117"/>
      <c r="F116" s="117"/>
    </row>
    <row r="117" spans="1:6" s="1" customFormat="1" ht="16">
      <c r="A117" s="67"/>
      <c r="B117" s="30"/>
      <c r="C117" s="4"/>
      <c r="D117" s="116"/>
      <c r="E117" s="117"/>
      <c r="F117" s="117"/>
    </row>
    <row r="118" spans="1:6" s="1" customFormat="1" ht="16">
      <c r="A118" s="80">
        <f>'Chart of Accounts'!A24</f>
        <v>5004</v>
      </c>
      <c r="B118" s="80" t="str">
        <f>'Chart of Accounts'!B24</f>
        <v>Expense 4</v>
      </c>
      <c r="C118" s="5"/>
      <c r="D118" s="116"/>
      <c r="E118" s="117"/>
      <c r="F118" s="120"/>
    </row>
    <row r="119" spans="1:6" s="1" customFormat="1" ht="16">
      <c r="A119" s="80"/>
      <c r="B119" s="79" t="s">
        <v>11</v>
      </c>
      <c r="C119" s="21"/>
      <c r="D119" s="121"/>
      <c r="E119" s="122"/>
      <c r="F119" s="123">
        <f>F114</f>
        <v>0</v>
      </c>
    </row>
    <row r="120" spans="1:6" s="1" customFormat="1">
      <c r="A120" s="144"/>
      <c r="B120" s="142"/>
      <c r="C120" s="139"/>
      <c r="D120" s="140"/>
      <c r="E120" s="143"/>
      <c r="F120" s="112">
        <f>E120-D120+F119</f>
        <v>0</v>
      </c>
    </row>
    <row r="121" spans="1:6" s="1" customFormat="1">
      <c r="A121" s="144"/>
      <c r="B121" s="142"/>
      <c r="C121" s="139"/>
      <c r="D121" s="140"/>
      <c r="E121" s="143"/>
      <c r="F121" s="112">
        <f>E121-D121+F120</f>
        <v>0</v>
      </c>
    </row>
    <row r="122" spans="1:6" s="1" customFormat="1">
      <c r="A122" s="144"/>
      <c r="B122" s="142"/>
      <c r="C122" s="139"/>
      <c r="D122" s="140"/>
      <c r="E122" s="141"/>
      <c r="F122" s="112">
        <f>E122-D122+F121</f>
        <v>0</v>
      </c>
    </row>
    <row r="123" spans="1:6" s="1" customFormat="1">
      <c r="A123" s="144"/>
      <c r="B123" s="142"/>
      <c r="C123" s="139"/>
      <c r="D123" s="140"/>
      <c r="E123" s="141"/>
      <c r="F123" s="112">
        <f>E123-D123+F122</f>
        <v>0</v>
      </c>
    </row>
    <row r="124" spans="1:6" s="1" customFormat="1">
      <c r="A124" s="32"/>
      <c r="B124" s="28" t="s">
        <v>12</v>
      </c>
      <c r="C124" s="29"/>
      <c r="D124" s="113">
        <f>SUM(D120:D123)</f>
        <v>0</v>
      </c>
      <c r="E124" s="114">
        <f>SUM(E120:E123)</f>
        <v>0</v>
      </c>
      <c r="F124" s="112"/>
    </row>
    <row r="125" spans="1:6" s="1" customFormat="1" ht="16">
      <c r="A125" s="67"/>
      <c r="B125" s="30"/>
      <c r="C125" s="4"/>
      <c r="D125" s="116"/>
      <c r="E125" s="117"/>
      <c r="F125" s="117"/>
    </row>
    <row r="126" spans="1:6" s="1" customFormat="1" ht="16">
      <c r="A126" s="67"/>
      <c r="B126" s="30"/>
      <c r="C126" s="4"/>
      <c r="D126" s="116"/>
      <c r="E126" s="117"/>
      <c r="F126" s="117"/>
    </row>
    <row r="127" spans="1:6" s="1" customFormat="1" ht="16">
      <c r="A127" s="80">
        <f>'Chart of Accounts'!A25</f>
        <v>5005</v>
      </c>
      <c r="B127" s="80" t="str">
        <f>'Chart of Accounts'!B25</f>
        <v>Expense 5</v>
      </c>
      <c r="C127" s="5"/>
      <c r="D127" s="116"/>
      <c r="E127" s="117"/>
      <c r="F127" s="120"/>
    </row>
    <row r="128" spans="1:6" s="1" customFormat="1">
      <c r="A128" s="69"/>
      <c r="B128" s="66" t="s">
        <v>11</v>
      </c>
      <c r="C128" s="21"/>
      <c r="D128" s="121"/>
      <c r="E128" s="122"/>
      <c r="F128" s="123">
        <f>F123</f>
        <v>0</v>
      </c>
    </row>
    <row r="129" spans="1:6" s="1" customFormat="1">
      <c r="A129" s="144"/>
      <c r="B129" s="142"/>
      <c r="C129" s="139"/>
      <c r="D129" s="140"/>
      <c r="E129" s="143"/>
      <c r="F129" s="112">
        <f>E129-D129+F128</f>
        <v>0</v>
      </c>
    </row>
    <row r="130" spans="1:6" s="1" customFormat="1">
      <c r="A130" s="144"/>
      <c r="B130" s="142"/>
      <c r="C130" s="139"/>
      <c r="D130" s="140"/>
      <c r="E130" s="143"/>
      <c r="F130" s="112">
        <f>E130-D130+F129</f>
        <v>0</v>
      </c>
    </row>
    <row r="131" spans="1:6" s="1" customFormat="1">
      <c r="A131" s="144"/>
      <c r="B131" s="142"/>
      <c r="C131" s="139"/>
      <c r="D131" s="140"/>
      <c r="E131" s="141"/>
      <c r="F131" s="112">
        <f>E131-D131+F130</f>
        <v>0</v>
      </c>
    </row>
    <row r="132" spans="1:6" s="1" customFormat="1">
      <c r="A132" s="144"/>
      <c r="B132" s="142"/>
      <c r="C132" s="139"/>
      <c r="D132" s="140"/>
      <c r="E132" s="141"/>
      <c r="F132" s="112">
        <f>E132-D132+F131</f>
        <v>0</v>
      </c>
    </row>
    <row r="133" spans="1:6" s="1" customFormat="1">
      <c r="A133" s="32"/>
      <c r="B133" s="28" t="s">
        <v>12</v>
      </c>
      <c r="C133" s="29"/>
      <c r="D133" s="113">
        <f>SUM(D129:D132)</f>
        <v>0</v>
      </c>
      <c r="E133" s="114">
        <f>SUM(E129:E132)</f>
        <v>0</v>
      </c>
      <c r="F133" s="112"/>
    </row>
    <row r="134" spans="1:6" s="1" customFormat="1" ht="16">
      <c r="A134" s="67"/>
      <c r="B134" s="30"/>
      <c r="C134" s="4"/>
      <c r="D134" s="116"/>
      <c r="E134" s="117"/>
      <c r="F134" s="117"/>
    </row>
    <row r="135" spans="1:6" s="1" customFormat="1" ht="16">
      <c r="A135" s="67"/>
      <c r="B135" s="30"/>
      <c r="C135" s="4"/>
      <c r="D135" s="116"/>
      <c r="E135" s="117"/>
      <c r="F135" s="117"/>
    </row>
    <row r="136" spans="1:6" s="1" customFormat="1" ht="16">
      <c r="A136" s="80">
        <f>'Chart of Accounts'!A26</f>
        <v>5006</v>
      </c>
      <c r="B136" s="80" t="str">
        <f>'Chart of Accounts'!B26</f>
        <v>Expense 6</v>
      </c>
      <c r="C136" s="5"/>
      <c r="D136" s="116"/>
      <c r="E136" s="117"/>
      <c r="F136" s="120"/>
    </row>
    <row r="137" spans="1:6" s="1" customFormat="1">
      <c r="A137" s="69"/>
      <c r="B137" s="66" t="s">
        <v>11</v>
      </c>
      <c r="C137" s="21"/>
      <c r="D137" s="121"/>
      <c r="E137" s="122"/>
      <c r="F137" s="123">
        <f>F132</f>
        <v>0</v>
      </c>
    </row>
    <row r="138" spans="1:6" s="1" customFormat="1">
      <c r="A138" s="144"/>
      <c r="B138" s="142"/>
      <c r="C138" s="139"/>
      <c r="D138" s="140"/>
      <c r="E138" s="143"/>
      <c r="F138" s="112">
        <f>E138-D138+F137</f>
        <v>0</v>
      </c>
    </row>
    <row r="139" spans="1:6" s="1" customFormat="1">
      <c r="A139" s="144"/>
      <c r="B139" s="142"/>
      <c r="C139" s="139"/>
      <c r="D139" s="140"/>
      <c r="E139" s="143"/>
      <c r="F139" s="112">
        <f>E139-D139+F138</f>
        <v>0</v>
      </c>
    </row>
    <row r="140" spans="1:6" s="1" customFormat="1">
      <c r="A140" s="144"/>
      <c r="B140" s="142"/>
      <c r="C140" s="139"/>
      <c r="D140" s="140"/>
      <c r="E140" s="141"/>
      <c r="F140" s="112">
        <f>E140-D140+F139</f>
        <v>0</v>
      </c>
    </row>
    <row r="141" spans="1:6" s="1" customFormat="1">
      <c r="A141" s="144"/>
      <c r="B141" s="142"/>
      <c r="C141" s="139"/>
      <c r="D141" s="140"/>
      <c r="E141" s="141"/>
      <c r="F141" s="112">
        <f>E141-D141+F140</f>
        <v>0</v>
      </c>
    </row>
    <row r="142" spans="1:6" s="1" customFormat="1">
      <c r="A142" s="32"/>
      <c r="B142" s="28" t="s">
        <v>12</v>
      </c>
      <c r="C142" s="29"/>
      <c r="D142" s="113">
        <f>SUM(D138:D141)</f>
        <v>0</v>
      </c>
      <c r="E142" s="114">
        <f>SUM(E138:E141)</f>
        <v>0</v>
      </c>
      <c r="F142" s="112"/>
    </row>
    <row r="143" spans="1:6" s="1" customFormat="1" ht="16">
      <c r="A143" s="67"/>
      <c r="B143" s="30"/>
      <c r="C143" s="4"/>
      <c r="D143" s="116"/>
      <c r="E143" s="117"/>
      <c r="F143" s="117"/>
    </row>
    <row r="144" spans="1:6" s="1" customFormat="1" ht="16">
      <c r="A144" s="67"/>
      <c r="B144" s="30"/>
      <c r="C144" s="4"/>
      <c r="D144" s="116"/>
      <c r="E144" s="117"/>
      <c r="F144" s="117"/>
    </row>
    <row r="145" spans="1:6" s="1" customFormat="1" ht="16">
      <c r="A145" s="80">
        <f>'Chart of Accounts'!A27</f>
        <v>5007</v>
      </c>
      <c r="B145" s="80" t="str">
        <f>'Chart of Accounts'!B27</f>
        <v>Expense 7</v>
      </c>
      <c r="C145" s="5"/>
      <c r="D145" s="116"/>
      <c r="E145" s="117"/>
      <c r="F145" s="120"/>
    </row>
    <row r="146" spans="1:6" s="1" customFormat="1">
      <c r="A146" s="69"/>
      <c r="B146" s="66" t="s">
        <v>11</v>
      </c>
      <c r="C146" s="21"/>
      <c r="D146" s="121"/>
      <c r="E146" s="122"/>
      <c r="F146" s="123">
        <f>F141</f>
        <v>0</v>
      </c>
    </row>
    <row r="147" spans="1:6" s="1" customFormat="1">
      <c r="A147" s="144"/>
      <c r="B147" s="142"/>
      <c r="C147" s="139"/>
      <c r="D147" s="140"/>
      <c r="E147" s="143"/>
      <c r="F147" s="112">
        <f>E147-D147+F146</f>
        <v>0</v>
      </c>
    </row>
    <row r="148" spans="1:6" s="1" customFormat="1">
      <c r="A148" s="144"/>
      <c r="B148" s="142"/>
      <c r="C148" s="139"/>
      <c r="D148" s="140"/>
      <c r="E148" s="143"/>
      <c r="F148" s="112">
        <f>E148-D148+F147</f>
        <v>0</v>
      </c>
    </row>
    <row r="149" spans="1:6" s="1" customFormat="1">
      <c r="A149" s="144"/>
      <c r="B149" s="142"/>
      <c r="C149" s="139"/>
      <c r="D149" s="140"/>
      <c r="E149" s="141"/>
      <c r="F149" s="112">
        <f>E149-D149+F148</f>
        <v>0</v>
      </c>
    </row>
    <row r="150" spans="1:6" s="1" customFormat="1">
      <c r="A150" s="144"/>
      <c r="B150" s="142"/>
      <c r="C150" s="139"/>
      <c r="D150" s="140"/>
      <c r="E150" s="141"/>
      <c r="F150" s="112">
        <f>E150-D150+F149</f>
        <v>0</v>
      </c>
    </row>
    <row r="151" spans="1:6" s="1" customFormat="1">
      <c r="A151" s="32"/>
      <c r="B151" s="28" t="s">
        <v>12</v>
      </c>
      <c r="C151" s="29"/>
      <c r="D151" s="113">
        <f>SUM(D147:D150)</f>
        <v>0</v>
      </c>
      <c r="E151" s="114">
        <f>SUM(E147:E150)</f>
        <v>0</v>
      </c>
      <c r="F151" s="112"/>
    </row>
    <row r="152" spans="1:6" s="1" customFormat="1" ht="16">
      <c r="A152" s="67"/>
      <c r="B152" s="30"/>
      <c r="C152" s="4"/>
      <c r="D152" s="116"/>
      <c r="E152" s="117"/>
      <c r="F152" s="117"/>
    </row>
    <row r="153" spans="1:6" s="1" customFormat="1" ht="16">
      <c r="A153" s="67"/>
      <c r="B153" s="30"/>
      <c r="C153" s="4"/>
      <c r="D153" s="116"/>
      <c r="E153" s="117"/>
      <c r="F153" s="117"/>
    </row>
    <row r="154" spans="1:6" s="1" customFormat="1" ht="16">
      <c r="A154" s="80">
        <f>'Chart of Accounts'!A28</f>
        <v>5008</v>
      </c>
      <c r="B154" s="80" t="str">
        <f>'Chart of Accounts'!B28</f>
        <v>Expense 8</v>
      </c>
      <c r="C154" s="5"/>
      <c r="D154" s="116"/>
      <c r="E154" s="117"/>
      <c r="F154" s="120"/>
    </row>
    <row r="155" spans="1:6" s="1" customFormat="1">
      <c r="A155" s="69"/>
      <c r="B155" s="66" t="s">
        <v>11</v>
      </c>
      <c r="C155" s="21"/>
      <c r="D155" s="121"/>
      <c r="E155" s="122"/>
      <c r="F155" s="123">
        <f>F150</f>
        <v>0</v>
      </c>
    </row>
    <row r="156" spans="1:6" s="1" customFormat="1">
      <c r="A156" s="144"/>
      <c r="B156" s="142"/>
      <c r="C156" s="139"/>
      <c r="D156" s="140"/>
      <c r="E156" s="143"/>
      <c r="F156" s="112">
        <f>E156-D156+F155</f>
        <v>0</v>
      </c>
    </row>
    <row r="157" spans="1:6" s="1" customFormat="1">
      <c r="A157" s="144"/>
      <c r="B157" s="142"/>
      <c r="C157" s="139"/>
      <c r="D157" s="140"/>
      <c r="E157" s="143"/>
      <c r="F157" s="112">
        <f>E157-D157+F156</f>
        <v>0</v>
      </c>
    </row>
    <row r="158" spans="1:6" s="1" customFormat="1">
      <c r="A158" s="144"/>
      <c r="B158" s="142"/>
      <c r="C158" s="139"/>
      <c r="D158" s="140"/>
      <c r="E158" s="141"/>
      <c r="F158" s="112">
        <f>E158-D158+F157</f>
        <v>0</v>
      </c>
    </row>
    <row r="159" spans="1:6" s="1" customFormat="1">
      <c r="A159" s="144"/>
      <c r="B159" s="142"/>
      <c r="C159" s="139"/>
      <c r="D159" s="140"/>
      <c r="E159" s="141"/>
      <c r="F159" s="112">
        <f>E159-D159+F158</f>
        <v>0</v>
      </c>
    </row>
    <row r="160" spans="1:6" s="1" customFormat="1">
      <c r="A160" s="32"/>
      <c r="B160" s="28" t="s">
        <v>12</v>
      </c>
      <c r="C160" s="29"/>
      <c r="D160" s="113">
        <f>SUM(D156:D159)</f>
        <v>0</v>
      </c>
      <c r="E160" s="114">
        <f>SUM(E156:E159)</f>
        <v>0</v>
      </c>
      <c r="F160" s="112"/>
    </row>
    <row r="161" spans="1:6" s="1" customFormat="1" ht="16">
      <c r="A161" s="67"/>
      <c r="B161" s="30"/>
      <c r="C161" s="4"/>
      <c r="D161" s="116"/>
      <c r="E161" s="117"/>
      <c r="F161" s="117"/>
    </row>
    <row r="162" spans="1:6" s="1" customFormat="1" ht="16">
      <c r="A162" s="67"/>
      <c r="B162" s="30"/>
      <c r="C162" s="4"/>
      <c r="D162" s="116"/>
      <c r="E162" s="117"/>
      <c r="F162" s="117"/>
    </row>
    <row r="163" spans="1:6" s="1" customFormat="1" ht="16">
      <c r="A163" s="80">
        <f>'Chart of Accounts'!A29</f>
        <v>5009</v>
      </c>
      <c r="B163" s="80" t="str">
        <f>'Chart of Accounts'!B29</f>
        <v>Expense 9</v>
      </c>
      <c r="C163" s="5"/>
      <c r="D163" s="116"/>
      <c r="E163" s="117"/>
      <c r="F163" s="120"/>
    </row>
    <row r="164" spans="1:6" s="1" customFormat="1">
      <c r="A164" s="69"/>
      <c r="B164" s="66" t="s">
        <v>11</v>
      </c>
      <c r="C164" s="21"/>
      <c r="D164" s="121"/>
      <c r="E164" s="122"/>
      <c r="F164" s="123">
        <f>F159</f>
        <v>0</v>
      </c>
    </row>
    <row r="165" spans="1:6" s="1" customFormat="1">
      <c r="A165" s="144"/>
      <c r="B165" s="142"/>
      <c r="C165" s="139"/>
      <c r="D165" s="140"/>
      <c r="E165" s="143"/>
      <c r="F165" s="112">
        <f>E165-D165+F164</f>
        <v>0</v>
      </c>
    </row>
    <row r="166" spans="1:6" s="1" customFormat="1">
      <c r="A166" s="144"/>
      <c r="B166" s="142"/>
      <c r="C166" s="139"/>
      <c r="D166" s="140"/>
      <c r="E166" s="143"/>
      <c r="F166" s="112">
        <f>E166-D166+F165</f>
        <v>0</v>
      </c>
    </row>
    <row r="167" spans="1:6" s="1" customFormat="1">
      <c r="A167" s="144"/>
      <c r="B167" s="142"/>
      <c r="C167" s="139"/>
      <c r="D167" s="140"/>
      <c r="E167" s="141"/>
      <c r="F167" s="112">
        <f>E167-D167+F166</f>
        <v>0</v>
      </c>
    </row>
    <row r="168" spans="1:6" s="1" customFormat="1">
      <c r="A168" s="144"/>
      <c r="B168" s="142"/>
      <c r="C168" s="139"/>
      <c r="D168" s="140"/>
      <c r="E168" s="141"/>
      <c r="F168" s="112">
        <f>E168-D168+F167</f>
        <v>0</v>
      </c>
    </row>
    <row r="169" spans="1:6" s="1" customFormat="1">
      <c r="A169" s="32"/>
      <c r="B169" s="28" t="s">
        <v>12</v>
      </c>
      <c r="C169" s="29"/>
      <c r="D169" s="113">
        <f>SUM(D165:D168)</f>
        <v>0</v>
      </c>
      <c r="E169" s="114">
        <f>SUM(E165:E168)</f>
        <v>0</v>
      </c>
      <c r="F169" s="112"/>
    </row>
    <row r="170" spans="1:6" s="1" customFormat="1" ht="16">
      <c r="A170" s="67"/>
      <c r="B170" s="30"/>
      <c r="C170" s="4"/>
      <c r="D170" s="116"/>
      <c r="E170" s="117"/>
      <c r="F170" s="117"/>
    </row>
    <row r="171" spans="1:6" s="1" customFormat="1" ht="16">
      <c r="A171" s="67"/>
      <c r="B171" s="30"/>
      <c r="C171" s="4"/>
      <c r="D171" s="116"/>
      <c r="E171" s="117"/>
      <c r="F171" s="117"/>
    </row>
    <row r="172" spans="1:6" s="1" customFormat="1" ht="16">
      <c r="A172" s="77">
        <f>'Chart of Accounts'!A31</f>
        <v>5010</v>
      </c>
      <c r="B172" s="77" t="str">
        <f>'Chart of Accounts'!B31</f>
        <v>Expense 10</v>
      </c>
      <c r="C172" s="5"/>
      <c r="D172" s="116"/>
      <c r="E172" s="117"/>
      <c r="F172" s="120"/>
    </row>
    <row r="173" spans="1:6" s="1" customFormat="1">
      <c r="A173" s="68"/>
      <c r="B173" s="66" t="s">
        <v>11</v>
      </c>
      <c r="C173" s="21"/>
      <c r="D173" s="121"/>
      <c r="E173" s="122"/>
      <c r="F173" s="123">
        <f>F168</f>
        <v>0</v>
      </c>
    </row>
    <row r="174" spans="1:6" s="1" customFormat="1">
      <c r="A174" s="146"/>
      <c r="B174" s="142"/>
      <c r="C174" s="139"/>
      <c r="D174" s="140"/>
      <c r="E174" s="143"/>
      <c r="F174" s="112">
        <f>E174-D174+F173</f>
        <v>0</v>
      </c>
    </row>
    <row r="175" spans="1:6" s="1" customFormat="1">
      <c r="A175" s="146"/>
      <c r="B175" s="142"/>
      <c r="C175" s="139"/>
      <c r="D175" s="140"/>
      <c r="E175" s="143"/>
      <c r="F175" s="112">
        <f>E175-D175+F174</f>
        <v>0</v>
      </c>
    </row>
    <row r="176" spans="1:6" s="1" customFormat="1">
      <c r="A176" s="146"/>
      <c r="B176" s="142"/>
      <c r="C176" s="139"/>
      <c r="D176" s="140"/>
      <c r="E176" s="141"/>
      <c r="F176" s="112">
        <f>E176-D176+F175</f>
        <v>0</v>
      </c>
    </row>
    <row r="177" spans="1:6" s="1" customFormat="1">
      <c r="A177" s="146"/>
      <c r="B177" s="142"/>
      <c r="C177" s="139"/>
      <c r="D177" s="140"/>
      <c r="E177" s="141"/>
      <c r="F177" s="112">
        <f>E177-D177+F176</f>
        <v>0</v>
      </c>
    </row>
    <row r="178" spans="1:6" s="1" customFormat="1">
      <c r="A178" s="85"/>
      <c r="B178" s="28" t="s">
        <v>12</v>
      </c>
      <c r="C178" s="29"/>
      <c r="D178" s="113">
        <f>SUM(D174:D177)</f>
        <v>0</v>
      </c>
      <c r="E178" s="114">
        <f>SUM(E174:E177)</f>
        <v>0</v>
      </c>
      <c r="F178" s="112"/>
    </row>
    <row r="179" spans="1:6" s="1" customFormat="1" ht="16">
      <c r="A179" s="67"/>
      <c r="B179" s="30"/>
      <c r="C179" s="4"/>
      <c r="D179" s="116"/>
      <c r="E179" s="117"/>
      <c r="F179" s="117"/>
    </row>
    <row r="180" spans="1:6" s="1" customFormat="1" ht="16">
      <c r="A180" s="67"/>
      <c r="B180" s="30"/>
      <c r="C180" s="4"/>
      <c r="D180" s="116"/>
      <c r="E180" s="117"/>
      <c r="F180" s="117"/>
    </row>
    <row r="181" spans="1:6" s="1" customFormat="1" ht="16">
      <c r="A181" s="77">
        <f>'Chart of Accounts'!A32</f>
        <v>5011</v>
      </c>
      <c r="B181" s="77" t="str">
        <f>'Chart of Accounts'!B32</f>
        <v>Expense 11</v>
      </c>
      <c r="C181" s="5"/>
      <c r="D181" s="116"/>
      <c r="E181" s="117"/>
      <c r="F181" s="120"/>
    </row>
    <row r="182" spans="1:6" s="1" customFormat="1">
      <c r="A182" s="68"/>
      <c r="B182" s="66" t="s">
        <v>11</v>
      </c>
      <c r="C182" s="21"/>
      <c r="D182" s="121"/>
      <c r="E182" s="122"/>
      <c r="F182" s="123">
        <f>F177</f>
        <v>0</v>
      </c>
    </row>
    <row r="183" spans="1:6" s="1" customFormat="1">
      <c r="A183" s="146"/>
      <c r="B183" s="142"/>
      <c r="C183" s="139"/>
      <c r="D183" s="140"/>
      <c r="E183" s="143"/>
      <c r="F183" s="112">
        <f>E183-D183+F182</f>
        <v>0</v>
      </c>
    </row>
    <row r="184" spans="1:6" s="1" customFormat="1">
      <c r="A184" s="146"/>
      <c r="B184" s="142"/>
      <c r="C184" s="139"/>
      <c r="D184" s="140"/>
      <c r="E184" s="143"/>
      <c r="F184" s="112">
        <f>E184-D184+F183</f>
        <v>0</v>
      </c>
    </row>
    <row r="185" spans="1:6" s="1" customFormat="1">
      <c r="A185" s="146"/>
      <c r="B185" s="142"/>
      <c r="C185" s="139"/>
      <c r="D185" s="140"/>
      <c r="E185" s="141"/>
      <c r="F185" s="112">
        <f>E185-D185+F184</f>
        <v>0</v>
      </c>
    </row>
    <row r="186" spans="1:6" s="1" customFormat="1">
      <c r="A186" s="146"/>
      <c r="B186" s="142"/>
      <c r="C186" s="139"/>
      <c r="D186" s="140"/>
      <c r="E186" s="141"/>
      <c r="F186" s="112">
        <f>E186-D186+F185</f>
        <v>0</v>
      </c>
    </row>
    <row r="187" spans="1:6" s="1" customFormat="1">
      <c r="A187" s="85"/>
      <c r="B187" s="28" t="s">
        <v>12</v>
      </c>
      <c r="C187" s="29"/>
      <c r="D187" s="113">
        <f>SUM(D183:D186)</f>
        <v>0</v>
      </c>
      <c r="E187" s="114">
        <f>SUM(E183:E186)</f>
        <v>0</v>
      </c>
      <c r="F187" s="112"/>
    </row>
    <row r="188" spans="1:6" s="1" customFormat="1" ht="16">
      <c r="A188" s="67"/>
      <c r="B188" s="30"/>
      <c r="C188" s="4"/>
      <c r="D188" s="116"/>
      <c r="E188" s="117"/>
      <c r="F188" s="117"/>
    </row>
    <row r="189" spans="1:6" s="1" customFormat="1" ht="16">
      <c r="A189" s="67"/>
      <c r="B189" s="30"/>
      <c r="C189" s="4"/>
      <c r="D189" s="116"/>
      <c r="E189" s="117"/>
      <c r="F189" s="117"/>
    </row>
    <row r="190" spans="1:6" s="1" customFormat="1" ht="16">
      <c r="A190" s="77">
        <f>'Chart of Accounts'!A33</f>
        <v>5012</v>
      </c>
      <c r="B190" s="77" t="str">
        <f>'Chart of Accounts'!B33</f>
        <v>Expense 12</v>
      </c>
      <c r="C190" s="5"/>
      <c r="D190" s="116"/>
      <c r="E190" s="117"/>
      <c r="F190" s="120"/>
    </row>
    <row r="191" spans="1:6" s="1" customFormat="1">
      <c r="A191" s="68"/>
      <c r="B191" s="66" t="s">
        <v>11</v>
      </c>
      <c r="C191" s="21"/>
      <c r="D191" s="121"/>
      <c r="E191" s="122"/>
      <c r="F191" s="123">
        <f>F186</f>
        <v>0</v>
      </c>
    </row>
    <row r="192" spans="1:6" s="1" customFormat="1">
      <c r="A192" s="146"/>
      <c r="B192" s="142"/>
      <c r="C192" s="139"/>
      <c r="D192" s="140"/>
      <c r="E192" s="143"/>
      <c r="F192" s="112">
        <f>E192-D192+F191</f>
        <v>0</v>
      </c>
    </row>
    <row r="193" spans="1:6" s="1" customFormat="1">
      <c r="A193" s="146"/>
      <c r="B193" s="142"/>
      <c r="C193" s="139"/>
      <c r="D193" s="140"/>
      <c r="E193" s="143"/>
      <c r="F193" s="112">
        <f>E193-D193+F192</f>
        <v>0</v>
      </c>
    </row>
    <row r="194" spans="1:6" s="1" customFormat="1">
      <c r="A194" s="146"/>
      <c r="B194" s="142"/>
      <c r="C194" s="139"/>
      <c r="D194" s="140"/>
      <c r="E194" s="141"/>
      <c r="F194" s="112">
        <f>E194-D194+F193</f>
        <v>0</v>
      </c>
    </row>
    <row r="195" spans="1:6" s="1" customFormat="1">
      <c r="A195" s="146"/>
      <c r="B195" s="142"/>
      <c r="C195" s="139"/>
      <c r="D195" s="140"/>
      <c r="E195" s="141"/>
      <c r="F195" s="112">
        <f>E195-D195+F194</f>
        <v>0</v>
      </c>
    </row>
    <row r="196" spans="1:6" s="1" customFormat="1">
      <c r="A196" s="85"/>
      <c r="B196" s="28" t="s">
        <v>12</v>
      </c>
      <c r="C196" s="29"/>
      <c r="D196" s="113">
        <f>SUM(D192:D195)</f>
        <v>0</v>
      </c>
      <c r="E196" s="114">
        <f>SUM(E192:E195)</f>
        <v>0</v>
      </c>
      <c r="F196" s="112"/>
    </row>
    <row r="197" spans="1:6" s="1" customFormat="1" ht="16">
      <c r="A197" s="67"/>
      <c r="B197" s="30"/>
      <c r="C197" s="4"/>
      <c r="D197" s="116"/>
      <c r="E197" s="117"/>
      <c r="F197" s="117"/>
    </row>
    <row r="198" spans="1:6" s="1" customFormat="1" ht="16">
      <c r="A198" s="67"/>
      <c r="B198" s="30"/>
      <c r="C198" s="4"/>
      <c r="D198" s="116"/>
      <c r="E198" s="117"/>
      <c r="F198" s="117"/>
    </row>
    <row r="199" spans="1:6" s="1" customFormat="1" ht="16">
      <c r="A199" s="77">
        <f>'Chart of Accounts'!A34</f>
        <v>5013</v>
      </c>
      <c r="B199" s="77" t="str">
        <f>'Chart of Accounts'!B34</f>
        <v>Expense 13</v>
      </c>
      <c r="C199" s="5"/>
      <c r="D199" s="116"/>
      <c r="E199" s="117"/>
      <c r="F199" s="120"/>
    </row>
    <row r="200" spans="1:6" s="1" customFormat="1">
      <c r="A200" s="68"/>
      <c r="B200" s="66" t="s">
        <v>11</v>
      </c>
      <c r="C200" s="21"/>
      <c r="D200" s="121"/>
      <c r="E200" s="122"/>
      <c r="F200" s="123">
        <f>F195</f>
        <v>0</v>
      </c>
    </row>
    <row r="201" spans="1:6" s="1" customFormat="1">
      <c r="A201" s="146"/>
      <c r="B201" s="142"/>
      <c r="C201" s="139"/>
      <c r="D201" s="140"/>
      <c r="E201" s="143"/>
      <c r="F201" s="112">
        <f>E201-D201+F200</f>
        <v>0</v>
      </c>
    </row>
    <row r="202" spans="1:6" s="1" customFormat="1">
      <c r="A202" s="146"/>
      <c r="B202" s="142"/>
      <c r="C202" s="139"/>
      <c r="D202" s="140"/>
      <c r="E202" s="143"/>
      <c r="F202" s="112">
        <f>E202-D202+F201</f>
        <v>0</v>
      </c>
    </row>
    <row r="203" spans="1:6" s="1" customFormat="1">
      <c r="A203" s="146"/>
      <c r="B203" s="142"/>
      <c r="C203" s="139"/>
      <c r="D203" s="140"/>
      <c r="E203" s="141"/>
      <c r="F203" s="112">
        <f>E203-D203+F202</f>
        <v>0</v>
      </c>
    </row>
    <row r="204" spans="1:6" s="1" customFormat="1">
      <c r="A204" s="146"/>
      <c r="B204" s="142"/>
      <c r="C204" s="139"/>
      <c r="D204" s="140"/>
      <c r="E204" s="141"/>
      <c r="F204" s="112">
        <f>E204-D204+F203</f>
        <v>0</v>
      </c>
    </row>
    <row r="205" spans="1:6" s="1" customFormat="1">
      <c r="A205" s="85"/>
      <c r="B205" s="28" t="s">
        <v>12</v>
      </c>
      <c r="C205" s="29"/>
      <c r="D205" s="113">
        <f>SUM(D201:D204)</f>
        <v>0</v>
      </c>
      <c r="E205" s="114">
        <f>SUM(E201:E204)</f>
        <v>0</v>
      </c>
      <c r="F205" s="112"/>
    </row>
    <row r="206" spans="1:6" s="1" customFormat="1" ht="16">
      <c r="A206" s="67"/>
      <c r="B206" s="30"/>
      <c r="C206" s="4"/>
      <c r="D206" s="116"/>
      <c r="E206" s="117"/>
      <c r="F206" s="117"/>
    </row>
    <row r="207" spans="1:6" s="1" customFormat="1" ht="16">
      <c r="A207" s="67"/>
      <c r="B207" s="30"/>
      <c r="C207" s="4"/>
      <c r="D207" s="116"/>
      <c r="E207" s="117"/>
      <c r="F207" s="117"/>
    </row>
    <row r="208" spans="1:6" s="1" customFormat="1" ht="16">
      <c r="A208" s="86">
        <f>'Chart of Accounts'!A36</f>
        <v>5014</v>
      </c>
      <c r="B208" s="86" t="str">
        <f>'Chart of Accounts'!B36</f>
        <v>Expense 14</v>
      </c>
      <c r="C208" s="5"/>
      <c r="D208" s="116"/>
      <c r="E208" s="117"/>
      <c r="F208" s="120"/>
    </row>
    <row r="209" spans="1:6" s="1" customFormat="1">
      <c r="A209" s="87"/>
      <c r="B209" s="66" t="s">
        <v>11</v>
      </c>
      <c r="C209" s="21"/>
      <c r="D209" s="121"/>
      <c r="E209" s="122"/>
      <c r="F209" s="123">
        <f>F204</f>
        <v>0</v>
      </c>
    </row>
    <row r="210" spans="1:6" s="1" customFormat="1">
      <c r="A210" s="147"/>
      <c r="B210" s="142"/>
      <c r="C210" s="139"/>
      <c r="D210" s="140"/>
      <c r="E210" s="143"/>
      <c r="F210" s="112">
        <f>E210-D210+F209</f>
        <v>0</v>
      </c>
    </row>
    <row r="211" spans="1:6" s="1" customFormat="1">
      <c r="A211" s="147"/>
      <c r="B211" s="142"/>
      <c r="C211" s="139"/>
      <c r="D211" s="140"/>
      <c r="E211" s="143"/>
      <c r="F211" s="112">
        <f>E211-D211+F210</f>
        <v>0</v>
      </c>
    </row>
    <row r="212" spans="1:6" s="1" customFormat="1">
      <c r="A212" s="147"/>
      <c r="B212" s="142"/>
      <c r="C212" s="139"/>
      <c r="D212" s="140"/>
      <c r="E212" s="141"/>
      <c r="F212" s="112">
        <f>E212-D212+F211</f>
        <v>0</v>
      </c>
    </row>
    <row r="213" spans="1:6" s="1" customFormat="1">
      <c r="A213" s="147"/>
      <c r="B213" s="142"/>
      <c r="C213" s="139"/>
      <c r="D213" s="140"/>
      <c r="E213" s="141"/>
      <c r="F213" s="112">
        <f>E213-D213+F212</f>
        <v>0</v>
      </c>
    </row>
    <row r="214" spans="1:6" s="1" customFormat="1">
      <c r="A214" s="88"/>
      <c r="B214" s="28" t="s">
        <v>12</v>
      </c>
      <c r="C214" s="29"/>
      <c r="D214" s="113">
        <f>SUM(D210:D213)</f>
        <v>0</v>
      </c>
      <c r="E214" s="114">
        <f>SUM(E210:E213)</f>
        <v>0</v>
      </c>
      <c r="F214" s="112"/>
    </row>
    <row r="215" spans="1:6" s="1" customFormat="1" ht="16">
      <c r="A215" s="67"/>
      <c r="B215" s="30"/>
      <c r="C215" s="4"/>
      <c r="D215" s="116"/>
      <c r="E215" s="117"/>
      <c r="F215" s="117"/>
    </row>
    <row r="216" spans="1:6" s="1" customFormat="1" ht="16">
      <c r="A216" s="67"/>
      <c r="B216" s="30"/>
      <c r="C216" s="4"/>
      <c r="D216" s="116"/>
      <c r="E216" s="117"/>
      <c r="F216" s="117"/>
    </row>
    <row r="217" spans="1:6" s="1" customFormat="1" ht="16">
      <c r="A217" s="86">
        <f>'Chart of Accounts'!A37</f>
        <v>5015</v>
      </c>
      <c r="B217" s="86" t="str">
        <f>'Chart of Accounts'!B37</f>
        <v>Expense 15</v>
      </c>
      <c r="C217" s="5"/>
      <c r="D217" s="116"/>
      <c r="E217" s="117"/>
      <c r="F217" s="120"/>
    </row>
    <row r="218" spans="1:6" s="1" customFormat="1">
      <c r="A218" s="87"/>
      <c r="B218" s="66" t="s">
        <v>11</v>
      </c>
      <c r="C218" s="21"/>
      <c r="D218" s="121"/>
      <c r="E218" s="122"/>
      <c r="F218" s="123">
        <f>F213</f>
        <v>0</v>
      </c>
    </row>
    <row r="219" spans="1:6" s="1" customFormat="1">
      <c r="A219" s="147"/>
      <c r="B219" s="142"/>
      <c r="C219" s="139"/>
      <c r="D219" s="140"/>
      <c r="E219" s="143"/>
      <c r="F219" s="112">
        <f>E219-D219+F218</f>
        <v>0</v>
      </c>
    </row>
    <row r="220" spans="1:6" s="1" customFormat="1">
      <c r="A220" s="147"/>
      <c r="B220" s="142"/>
      <c r="C220" s="139"/>
      <c r="D220" s="140"/>
      <c r="E220" s="143"/>
      <c r="F220" s="112">
        <f>E220-D220+F219</f>
        <v>0</v>
      </c>
    </row>
    <row r="221" spans="1:6" s="1" customFormat="1">
      <c r="A221" s="147"/>
      <c r="B221" s="142"/>
      <c r="C221" s="139"/>
      <c r="D221" s="140"/>
      <c r="E221" s="141"/>
      <c r="F221" s="112">
        <f>E221-D221+F220</f>
        <v>0</v>
      </c>
    </row>
    <row r="222" spans="1:6" s="1" customFormat="1">
      <c r="A222" s="147"/>
      <c r="B222" s="142"/>
      <c r="C222" s="139"/>
      <c r="D222" s="140"/>
      <c r="E222" s="141"/>
      <c r="F222" s="112">
        <f>E222-D222+F221</f>
        <v>0</v>
      </c>
    </row>
    <row r="223" spans="1:6" s="1" customFormat="1">
      <c r="A223" s="88"/>
      <c r="B223" s="28" t="s">
        <v>12</v>
      </c>
      <c r="C223" s="29"/>
      <c r="D223" s="113">
        <f>SUM(D219:D222)</f>
        <v>0</v>
      </c>
      <c r="E223" s="114">
        <f>SUM(E219:E222)</f>
        <v>0</v>
      </c>
      <c r="F223" s="112"/>
    </row>
    <row r="224" spans="1:6" s="1" customFormat="1" ht="16">
      <c r="A224" s="67"/>
      <c r="B224" s="30"/>
      <c r="C224" s="4"/>
      <c r="D224" s="116"/>
      <c r="E224" s="117"/>
      <c r="F224" s="117"/>
    </row>
    <row r="225" spans="1:6" s="1" customFormat="1" ht="16">
      <c r="A225" s="67"/>
      <c r="B225" s="30"/>
      <c r="C225" s="4"/>
      <c r="D225" s="116"/>
      <c r="E225" s="117"/>
      <c r="F225" s="117"/>
    </row>
    <row r="226" spans="1:6" s="1" customFormat="1" ht="16">
      <c r="A226" s="86">
        <f>'Chart of Accounts'!A38</f>
        <v>5016</v>
      </c>
      <c r="B226" s="86" t="str">
        <f>'Chart of Accounts'!B38</f>
        <v>Expense 16</v>
      </c>
      <c r="C226" s="5"/>
      <c r="D226" s="116"/>
      <c r="E226" s="117"/>
      <c r="F226" s="120"/>
    </row>
    <row r="227" spans="1:6" s="1" customFormat="1">
      <c r="A227" s="87"/>
      <c r="B227" s="66" t="s">
        <v>11</v>
      </c>
      <c r="C227" s="21"/>
      <c r="D227" s="121"/>
      <c r="E227" s="122"/>
      <c r="F227" s="123">
        <f>F222</f>
        <v>0</v>
      </c>
    </row>
    <row r="228" spans="1:6" s="1" customFormat="1">
      <c r="A228" s="147"/>
      <c r="B228" s="142"/>
      <c r="C228" s="139"/>
      <c r="D228" s="140"/>
      <c r="E228" s="143"/>
      <c r="F228" s="112">
        <f>E228-D228+F227</f>
        <v>0</v>
      </c>
    </row>
    <row r="229" spans="1:6" s="1" customFormat="1">
      <c r="A229" s="147"/>
      <c r="B229" s="142"/>
      <c r="C229" s="139"/>
      <c r="D229" s="140"/>
      <c r="E229" s="143"/>
      <c r="F229" s="112">
        <f>E229-D229+F228</f>
        <v>0</v>
      </c>
    </row>
    <row r="230" spans="1:6" s="1" customFormat="1">
      <c r="A230" s="147"/>
      <c r="B230" s="142"/>
      <c r="C230" s="139"/>
      <c r="D230" s="140"/>
      <c r="E230" s="141"/>
      <c r="F230" s="112">
        <f>E230-D230+F229</f>
        <v>0</v>
      </c>
    </row>
    <row r="231" spans="1:6" s="1" customFormat="1">
      <c r="A231" s="147"/>
      <c r="B231" s="142"/>
      <c r="C231" s="139"/>
      <c r="D231" s="140"/>
      <c r="E231" s="141"/>
      <c r="F231" s="112">
        <f>E231-D231+F230</f>
        <v>0</v>
      </c>
    </row>
    <row r="232" spans="1:6" s="1" customFormat="1" ht="12" customHeight="1">
      <c r="A232" s="88"/>
      <c r="B232" s="28" t="s">
        <v>12</v>
      </c>
      <c r="C232" s="29"/>
      <c r="D232" s="113">
        <f>SUM(D228:D231)</f>
        <v>0</v>
      </c>
      <c r="E232" s="114">
        <f>SUM(E228:E231)</f>
        <v>0</v>
      </c>
      <c r="F232" s="112"/>
    </row>
    <row r="233" spans="1:6" s="1" customFormat="1" ht="16">
      <c r="A233" s="67"/>
      <c r="B233" s="30"/>
      <c r="C233" s="4"/>
      <c r="D233" s="116"/>
      <c r="E233" s="117"/>
      <c r="F233" s="117"/>
    </row>
    <row r="234" spans="1:6" s="1" customFormat="1" ht="16">
      <c r="A234" s="67"/>
      <c r="B234" s="30"/>
      <c r="C234" s="4"/>
      <c r="D234" s="116"/>
      <c r="E234" s="117"/>
      <c r="F234" s="117"/>
    </row>
    <row r="235" spans="1:6" s="1" customFormat="1" ht="16">
      <c r="A235" s="86">
        <f>'Chart of Accounts'!A39</f>
        <v>5017</v>
      </c>
      <c r="B235" s="86" t="str">
        <f>'Chart of Accounts'!B39</f>
        <v>Expense 17</v>
      </c>
      <c r="C235" s="5"/>
      <c r="D235" s="116"/>
      <c r="E235" s="117"/>
      <c r="F235" s="120"/>
    </row>
    <row r="236" spans="1:6" s="1" customFormat="1">
      <c r="A236" s="87"/>
      <c r="B236" s="66" t="s">
        <v>11</v>
      </c>
      <c r="C236" s="21"/>
      <c r="D236" s="121"/>
      <c r="E236" s="122"/>
      <c r="F236" s="123">
        <f>F231</f>
        <v>0</v>
      </c>
    </row>
    <row r="237" spans="1:6" s="1" customFormat="1">
      <c r="A237" s="147"/>
      <c r="B237" s="142"/>
      <c r="C237" s="139"/>
      <c r="D237" s="140"/>
      <c r="E237" s="143"/>
      <c r="F237" s="112">
        <f>E237-D237+F236</f>
        <v>0</v>
      </c>
    </row>
    <row r="238" spans="1:6" s="1" customFormat="1">
      <c r="A238" s="147"/>
      <c r="B238" s="142"/>
      <c r="C238" s="139"/>
      <c r="D238" s="140"/>
      <c r="E238" s="143"/>
      <c r="F238" s="112">
        <f>E238-D238+F237</f>
        <v>0</v>
      </c>
    </row>
    <row r="239" spans="1:6" s="1" customFormat="1">
      <c r="A239" s="147"/>
      <c r="B239" s="142"/>
      <c r="C239" s="139"/>
      <c r="D239" s="140"/>
      <c r="E239" s="141"/>
      <c r="F239" s="112">
        <f>E239-D239+F238</f>
        <v>0</v>
      </c>
    </row>
    <row r="240" spans="1:6" s="1" customFormat="1">
      <c r="A240" s="147"/>
      <c r="B240" s="142"/>
      <c r="C240" s="139"/>
      <c r="D240" s="140"/>
      <c r="E240" s="141"/>
      <c r="F240" s="112">
        <f>E240-D240+F239</f>
        <v>0</v>
      </c>
    </row>
    <row r="241" spans="1:6" s="1" customFormat="1">
      <c r="A241" s="88"/>
      <c r="B241" s="28" t="s">
        <v>12</v>
      </c>
      <c r="C241" s="29"/>
      <c r="D241" s="113">
        <f>SUM(D237:D240)</f>
        <v>0</v>
      </c>
      <c r="E241" s="114">
        <f>SUM(E237:E240)</f>
        <v>0</v>
      </c>
      <c r="F241" s="112"/>
    </row>
    <row r="242" spans="1:6" s="1" customFormat="1" ht="16">
      <c r="A242" s="67"/>
      <c r="B242" s="30"/>
      <c r="C242" s="4"/>
      <c r="D242" s="116"/>
      <c r="E242" s="117"/>
      <c r="F242" s="117"/>
    </row>
    <row r="243" spans="1:6" s="1" customFormat="1" ht="16">
      <c r="A243" s="67"/>
      <c r="B243" s="30"/>
      <c r="C243" s="4"/>
      <c r="D243" s="116"/>
      <c r="E243" s="117"/>
      <c r="F243" s="117"/>
    </row>
    <row r="244" spans="1:6" s="1" customFormat="1" ht="16">
      <c r="A244" s="89">
        <f>'Chart of Accounts'!A41</f>
        <v>5018</v>
      </c>
      <c r="B244" s="89" t="str">
        <f>'Chart of Accounts'!B41</f>
        <v>Expense 18</v>
      </c>
      <c r="C244" s="5"/>
      <c r="D244" s="116"/>
      <c r="E244" s="117"/>
      <c r="F244" s="120"/>
    </row>
    <row r="245" spans="1:6" s="1" customFormat="1">
      <c r="A245" s="90"/>
      <c r="B245" s="66" t="s">
        <v>11</v>
      </c>
      <c r="C245" s="21"/>
      <c r="D245" s="121"/>
      <c r="E245" s="122"/>
      <c r="F245" s="123">
        <f>F240</f>
        <v>0</v>
      </c>
    </row>
    <row r="246" spans="1:6" s="1" customFormat="1">
      <c r="A246" s="148"/>
      <c r="B246" s="142"/>
      <c r="C246" s="139"/>
      <c r="D246" s="140"/>
      <c r="E246" s="143"/>
      <c r="F246" s="112">
        <f>E246-D246+F245</f>
        <v>0</v>
      </c>
    </row>
    <row r="247" spans="1:6" s="1" customFormat="1">
      <c r="A247" s="148"/>
      <c r="B247" s="142"/>
      <c r="C247" s="139"/>
      <c r="D247" s="140"/>
      <c r="E247" s="143"/>
      <c r="F247" s="112">
        <f>E247-D247+F246</f>
        <v>0</v>
      </c>
    </row>
    <row r="248" spans="1:6" s="1" customFormat="1">
      <c r="A248" s="148"/>
      <c r="B248" s="142"/>
      <c r="C248" s="139"/>
      <c r="D248" s="140"/>
      <c r="E248" s="141"/>
      <c r="F248" s="112">
        <f>E248-D248+F247</f>
        <v>0</v>
      </c>
    </row>
    <row r="249" spans="1:6" s="1" customFormat="1">
      <c r="A249" s="148"/>
      <c r="B249" s="142"/>
      <c r="C249" s="139"/>
      <c r="D249" s="140"/>
      <c r="E249" s="141"/>
      <c r="F249" s="112">
        <f>E249-D249+F248</f>
        <v>0</v>
      </c>
    </row>
    <row r="250" spans="1:6" s="1" customFormat="1">
      <c r="A250" s="91"/>
      <c r="B250" s="28" t="s">
        <v>12</v>
      </c>
      <c r="C250" s="29"/>
      <c r="D250" s="113">
        <f>SUM(D246:D249)</f>
        <v>0</v>
      </c>
      <c r="E250" s="114">
        <f>SUM(E246:E249)</f>
        <v>0</v>
      </c>
      <c r="F250" s="112"/>
    </row>
    <row r="251" spans="1:6" s="1" customFormat="1" ht="16">
      <c r="A251" s="67"/>
      <c r="B251" s="30"/>
      <c r="C251" s="4"/>
      <c r="D251" s="116"/>
      <c r="E251" s="117"/>
      <c r="F251" s="117"/>
    </row>
    <row r="252" spans="1:6" s="1" customFormat="1" ht="16">
      <c r="A252" s="67"/>
      <c r="B252" s="30"/>
      <c r="C252" s="4"/>
      <c r="D252" s="116"/>
      <c r="E252" s="117"/>
      <c r="F252" s="117"/>
    </row>
    <row r="253" spans="1:6" s="1" customFormat="1" ht="16">
      <c r="A253" s="89">
        <f>'Chart of Accounts'!A42</f>
        <v>5019</v>
      </c>
      <c r="B253" s="89" t="str">
        <f>'Chart of Accounts'!B42</f>
        <v>Expense 19</v>
      </c>
      <c r="C253" s="5"/>
      <c r="D253" s="116"/>
      <c r="E253" s="117"/>
      <c r="F253" s="120"/>
    </row>
    <row r="254" spans="1:6" s="1" customFormat="1">
      <c r="A254" s="90"/>
      <c r="B254" s="66" t="s">
        <v>11</v>
      </c>
      <c r="C254" s="21"/>
      <c r="D254" s="121"/>
      <c r="E254" s="122"/>
      <c r="F254" s="123">
        <f>F249</f>
        <v>0</v>
      </c>
    </row>
    <row r="255" spans="1:6" s="1" customFormat="1">
      <c r="A255" s="148"/>
      <c r="B255" s="142"/>
      <c r="C255" s="139"/>
      <c r="D255" s="140"/>
      <c r="E255" s="143"/>
      <c r="F255" s="112">
        <f>E255-D255+F254</f>
        <v>0</v>
      </c>
    </row>
    <row r="256" spans="1:6" s="1" customFormat="1">
      <c r="A256" s="148"/>
      <c r="B256" s="142"/>
      <c r="C256" s="139"/>
      <c r="D256" s="140"/>
      <c r="E256" s="143"/>
      <c r="F256" s="112">
        <f>E256-D256+F255</f>
        <v>0</v>
      </c>
    </row>
    <row r="257" spans="1:6" s="1" customFormat="1">
      <c r="A257" s="148"/>
      <c r="B257" s="142"/>
      <c r="C257" s="139"/>
      <c r="D257" s="140"/>
      <c r="E257" s="141"/>
      <c r="F257" s="112">
        <f>E257-D257+F256</f>
        <v>0</v>
      </c>
    </row>
    <row r="258" spans="1:6" s="1" customFormat="1">
      <c r="A258" s="148"/>
      <c r="B258" s="142"/>
      <c r="C258" s="139"/>
      <c r="D258" s="140"/>
      <c r="E258" s="141"/>
      <c r="F258" s="112">
        <f>E258-D258+F257</f>
        <v>0</v>
      </c>
    </row>
    <row r="259" spans="1:6" s="1" customFormat="1">
      <c r="A259" s="91"/>
      <c r="B259" s="28" t="s">
        <v>12</v>
      </c>
      <c r="C259" s="29"/>
      <c r="D259" s="113">
        <f>SUM(D255:D258)</f>
        <v>0</v>
      </c>
      <c r="E259" s="114">
        <f>SUM(E255:E258)</f>
        <v>0</v>
      </c>
      <c r="F259" s="112"/>
    </row>
    <row r="260" spans="1:6" s="1" customFormat="1" ht="16">
      <c r="A260" s="67"/>
      <c r="B260" s="30"/>
      <c r="C260" s="4"/>
      <c r="D260" s="116"/>
      <c r="E260" s="117"/>
      <c r="F260" s="117"/>
    </row>
    <row r="261" spans="1:6" s="1" customFormat="1" ht="16">
      <c r="A261" s="67"/>
      <c r="B261" s="30"/>
      <c r="C261" s="4"/>
      <c r="D261" s="116"/>
      <c r="E261" s="117"/>
      <c r="F261" s="117"/>
    </row>
    <row r="262" spans="1:6" s="1" customFormat="1" ht="16">
      <c r="A262" s="89">
        <f>'Chart of Accounts'!A43</f>
        <v>5020</v>
      </c>
      <c r="B262" s="89" t="str">
        <f>'Chart of Accounts'!B43</f>
        <v>Expense 20</v>
      </c>
      <c r="C262" s="5"/>
      <c r="D262" s="116"/>
      <c r="E262" s="117"/>
      <c r="F262" s="120"/>
    </row>
    <row r="263" spans="1:6" s="1" customFormat="1">
      <c r="A263" s="90"/>
      <c r="B263" s="66" t="s">
        <v>11</v>
      </c>
      <c r="C263" s="21"/>
      <c r="D263" s="121"/>
      <c r="E263" s="122"/>
      <c r="F263" s="123">
        <f>F258</f>
        <v>0</v>
      </c>
    </row>
    <row r="264" spans="1:6" s="1" customFormat="1">
      <c r="A264" s="148"/>
      <c r="B264" s="142"/>
      <c r="C264" s="139"/>
      <c r="D264" s="140"/>
      <c r="E264" s="143"/>
      <c r="F264" s="112">
        <f>E264-D264+F263</f>
        <v>0</v>
      </c>
    </row>
    <row r="265" spans="1:6" s="1" customFormat="1">
      <c r="A265" s="148"/>
      <c r="B265" s="142"/>
      <c r="C265" s="139"/>
      <c r="D265" s="140"/>
      <c r="E265" s="143"/>
      <c r="F265" s="112">
        <f>E265-D265+F264</f>
        <v>0</v>
      </c>
    </row>
    <row r="266" spans="1:6" s="1" customFormat="1">
      <c r="A266" s="148"/>
      <c r="B266" s="142"/>
      <c r="C266" s="139"/>
      <c r="D266" s="140"/>
      <c r="E266" s="141"/>
      <c r="F266" s="112">
        <f>E266-D266+F265</f>
        <v>0</v>
      </c>
    </row>
    <row r="267" spans="1:6" s="1" customFormat="1">
      <c r="A267" s="148"/>
      <c r="B267" s="142"/>
      <c r="C267" s="139"/>
      <c r="D267" s="140"/>
      <c r="E267" s="141"/>
      <c r="F267" s="112">
        <f>E267-D267+F266</f>
        <v>0</v>
      </c>
    </row>
    <row r="268" spans="1:6" s="1" customFormat="1">
      <c r="A268" s="91"/>
      <c r="B268" s="28" t="s">
        <v>12</v>
      </c>
      <c r="C268" s="29"/>
      <c r="D268" s="113">
        <f>SUM(D264:D267)</f>
        <v>0</v>
      </c>
      <c r="E268" s="114">
        <f>SUM(E264:E267)</f>
        <v>0</v>
      </c>
      <c r="F268" s="112"/>
    </row>
    <row r="269" spans="1:6" s="1" customFormat="1" ht="16">
      <c r="A269" s="67"/>
      <c r="B269" s="30"/>
      <c r="C269" s="4"/>
      <c r="D269" s="116"/>
      <c r="E269" s="117"/>
      <c r="F269" s="117"/>
    </row>
    <row r="270" spans="1:6" s="1" customFormat="1" ht="16">
      <c r="A270" s="67"/>
      <c r="B270" s="30"/>
      <c r="C270" s="4"/>
      <c r="D270" s="116"/>
      <c r="E270" s="117"/>
      <c r="F270" s="117"/>
    </row>
    <row r="271" spans="1:6" s="1" customFormat="1" ht="16">
      <c r="A271" s="89">
        <f>'Chart of Accounts'!A44</f>
        <v>5021</v>
      </c>
      <c r="B271" s="89" t="str">
        <f>'Chart of Accounts'!B44</f>
        <v>Expense 21</v>
      </c>
      <c r="C271" s="5"/>
      <c r="D271" s="116"/>
      <c r="E271" s="117"/>
      <c r="F271" s="120"/>
    </row>
    <row r="272" spans="1:6" s="1" customFormat="1">
      <c r="A272" s="90"/>
      <c r="B272" s="66" t="s">
        <v>11</v>
      </c>
      <c r="C272" s="21"/>
      <c r="D272" s="121"/>
      <c r="E272" s="122"/>
      <c r="F272" s="123">
        <f>F267</f>
        <v>0</v>
      </c>
    </row>
    <row r="273" spans="1:6" s="1" customFormat="1">
      <c r="A273" s="148"/>
      <c r="B273" s="142"/>
      <c r="C273" s="139"/>
      <c r="D273" s="140"/>
      <c r="E273" s="143"/>
      <c r="F273" s="112">
        <f>E273-D273+F272</f>
        <v>0</v>
      </c>
    </row>
    <row r="274" spans="1:6" s="1" customFormat="1">
      <c r="A274" s="148"/>
      <c r="B274" s="142"/>
      <c r="C274" s="139"/>
      <c r="D274" s="140"/>
      <c r="E274" s="143"/>
      <c r="F274" s="112">
        <f>E274-D274+F273</f>
        <v>0</v>
      </c>
    </row>
    <row r="275" spans="1:6" s="1" customFormat="1">
      <c r="A275" s="148"/>
      <c r="B275" s="142"/>
      <c r="C275" s="139"/>
      <c r="D275" s="140"/>
      <c r="E275" s="141"/>
      <c r="F275" s="112">
        <f>E275-D275+F274</f>
        <v>0</v>
      </c>
    </row>
    <row r="276" spans="1:6" s="1" customFormat="1">
      <c r="A276" s="148"/>
      <c r="B276" s="142"/>
      <c r="C276" s="139"/>
      <c r="D276" s="140"/>
      <c r="E276" s="141"/>
      <c r="F276" s="112">
        <f>E276-D276+F275</f>
        <v>0</v>
      </c>
    </row>
    <row r="277" spans="1:6" s="1" customFormat="1">
      <c r="A277" s="91"/>
      <c r="B277" s="28" t="s">
        <v>12</v>
      </c>
      <c r="C277" s="29"/>
      <c r="D277" s="113">
        <f>SUM(D273:D276)</f>
        <v>0</v>
      </c>
      <c r="E277" s="114">
        <f>SUM(E273:E276)</f>
        <v>0</v>
      </c>
      <c r="F277" s="112"/>
    </row>
    <row r="278" spans="1:6" s="1" customFormat="1" ht="16">
      <c r="A278" s="67"/>
      <c r="B278" s="30"/>
      <c r="C278" s="4"/>
      <c r="D278" s="116"/>
      <c r="E278" s="117"/>
      <c r="F278" s="117"/>
    </row>
    <row r="279" spans="1:6" s="1" customFormat="1" ht="16">
      <c r="A279" s="67"/>
      <c r="B279" s="30"/>
      <c r="C279" s="4"/>
      <c r="D279" s="116"/>
      <c r="E279" s="117"/>
      <c r="F279" s="117"/>
    </row>
    <row r="280" spans="1:6" s="1" customFormat="1" ht="16">
      <c r="A280" s="89">
        <f>'Chart of Accounts'!A45</f>
        <v>5022</v>
      </c>
      <c r="B280" s="89" t="str">
        <f>'Chart of Accounts'!B45</f>
        <v>Expense 22</v>
      </c>
      <c r="C280" s="5"/>
      <c r="D280" s="116"/>
      <c r="E280" s="117"/>
      <c r="F280" s="120"/>
    </row>
    <row r="281" spans="1:6" s="1" customFormat="1">
      <c r="A281" s="90"/>
      <c r="B281" s="66" t="s">
        <v>11</v>
      </c>
      <c r="C281" s="21"/>
      <c r="D281" s="121"/>
      <c r="E281" s="122"/>
      <c r="F281" s="123">
        <f>F276</f>
        <v>0</v>
      </c>
    </row>
    <row r="282" spans="1:6" s="1" customFormat="1">
      <c r="A282" s="148"/>
      <c r="B282" s="142"/>
      <c r="C282" s="139"/>
      <c r="D282" s="140"/>
      <c r="E282" s="143"/>
      <c r="F282" s="112">
        <f>E282-D282+F281</f>
        <v>0</v>
      </c>
    </row>
    <row r="283" spans="1:6" s="1" customFormat="1">
      <c r="A283" s="148"/>
      <c r="B283" s="142"/>
      <c r="C283" s="139"/>
      <c r="D283" s="140"/>
      <c r="E283" s="143"/>
      <c r="F283" s="112">
        <f>E283-D283+F282</f>
        <v>0</v>
      </c>
    </row>
    <row r="284" spans="1:6" s="1" customFormat="1">
      <c r="A284" s="148"/>
      <c r="B284" s="142"/>
      <c r="C284" s="139"/>
      <c r="D284" s="140"/>
      <c r="E284" s="141"/>
      <c r="F284" s="112">
        <f>E284-D284+F283</f>
        <v>0</v>
      </c>
    </row>
    <row r="285" spans="1:6" s="1" customFormat="1">
      <c r="A285" s="148"/>
      <c r="B285" s="142"/>
      <c r="C285" s="139"/>
      <c r="D285" s="140"/>
      <c r="E285" s="141"/>
      <c r="F285" s="112">
        <f>E285-D285+F284</f>
        <v>0</v>
      </c>
    </row>
    <row r="286" spans="1:6" s="1" customFormat="1">
      <c r="A286" s="91"/>
      <c r="B286" s="28" t="s">
        <v>12</v>
      </c>
      <c r="C286" s="29"/>
      <c r="D286" s="113">
        <f>SUM(D282:D285)</f>
        <v>0</v>
      </c>
      <c r="E286" s="114">
        <f>SUM(E282:E285)</f>
        <v>0</v>
      </c>
      <c r="F286" s="112"/>
    </row>
    <row r="287" spans="1:6" s="1" customFormat="1" ht="16">
      <c r="A287" s="67"/>
      <c r="B287" s="30"/>
      <c r="C287" s="4"/>
      <c r="D287" s="116"/>
      <c r="E287" s="117"/>
      <c r="F287" s="117"/>
    </row>
    <row r="288" spans="1:6" s="1" customFormat="1" ht="16">
      <c r="A288" s="67"/>
      <c r="B288" s="30"/>
      <c r="C288" s="4"/>
      <c r="D288" s="116"/>
      <c r="E288" s="117"/>
      <c r="F288" s="117"/>
    </row>
    <row r="289" spans="1:6" s="1" customFormat="1" ht="16">
      <c r="A289" s="92">
        <f>'Chart of Accounts'!A46</f>
        <v>5023</v>
      </c>
      <c r="B289" s="92" t="str">
        <f>'Chart of Accounts'!B46</f>
        <v>Expense 23</v>
      </c>
      <c r="C289" s="5"/>
      <c r="D289" s="116"/>
      <c r="E289" s="117"/>
      <c r="F289" s="120"/>
    </row>
    <row r="290" spans="1:6" s="1" customFormat="1">
      <c r="A290" s="93"/>
      <c r="B290" s="66" t="s">
        <v>11</v>
      </c>
      <c r="C290" s="21"/>
      <c r="D290" s="121"/>
      <c r="E290" s="122"/>
      <c r="F290" s="123">
        <f>F285</f>
        <v>0</v>
      </c>
    </row>
    <row r="291" spans="1:6" s="1" customFormat="1">
      <c r="A291" s="149"/>
      <c r="B291" s="142"/>
      <c r="C291" s="139"/>
      <c r="D291" s="140"/>
      <c r="E291" s="143"/>
      <c r="F291" s="112">
        <f>E291-D291+F290</f>
        <v>0</v>
      </c>
    </row>
    <row r="292" spans="1:6" s="1" customFormat="1">
      <c r="A292" s="149"/>
      <c r="B292" s="142"/>
      <c r="C292" s="139"/>
      <c r="D292" s="140"/>
      <c r="E292" s="143"/>
      <c r="F292" s="112">
        <f>E292-D292+F291</f>
        <v>0</v>
      </c>
    </row>
    <row r="293" spans="1:6" s="1" customFormat="1">
      <c r="A293" s="149"/>
      <c r="B293" s="142"/>
      <c r="C293" s="139"/>
      <c r="D293" s="140"/>
      <c r="E293" s="141"/>
      <c r="F293" s="112">
        <f>E293-D293+F292</f>
        <v>0</v>
      </c>
    </row>
    <row r="294" spans="1:6" s="1" customFormat="1">
      <c r="A294" s="149"/>
      <c r="B294" s="142"/>
      <c r="C294" s="139"/>
      <c r="D294" s="140"/>
      <c r="E294" s="141"/>
      <c r="F294" s="112">
        <f>E294-D294+F293</f>
        <v>0</v>
      </c>
    </row>
    <row r="295" spans="1:6" s="1" customFormat="1">
      <c r="A295" s="94"/>
      <c r="B295" s="28" t="s">
        <v>12</v>
      </c>
      <c r="C295" s="29"/>
      <c r="D295" s="113">
        <f>SUM(D291:D294)</f>
        <v>0</v>
      </c>
      <c r="E295" s="114">
        <f>SUM(E291:E294)</f>
        <v>0</v>
      </c>
      <c r="F295" s="112"/>
    </row>
    <row r="296" spans="1:6" s="1" customFormat="1" ht="16">
      <c r="A296" s="67"/>
      <c r="B296" s="30"/>
      <c r="C296" s="4"/>
      <c r="D296" s="116"/>
      <c r="E296" s="117"/>
      <c r="F296" s="117"/>
    </row>
    <row r="297" spans="1:6" s="1" customFormat="1" ht="16">
      <c r="A297" s="67"/>
      <c r="B297" s="30"/>
      <c r="C297" s="4"/>
      <c r="D297" s="116"/>
      <c r="E297" s="117"/>
      <c r="F297" s="117"/>
    </row>
    <row r="298" spans="1:6" s="1" customFormat="1" ht="16">
      <c r="A298" s="92">
        <f>'Chart of Accounts'!A47</f>
        <v>5024</v>
      </c>
      <c r="B298" s="92" t="str">
        <f>'Chart of Accounts'!B47</f>
        <v>Expense 24</v>
      </c>
      <c r="C298" s="5"/>
      <c r="D298" s="116"/>
      <c r="E298" s="117"/>
      <c r="F298" s="120"/>
    </row>
    <row r="299" spans="1:6" s="1" customFormat="1">
      <c r="A299" s="93"/>
      <c r="B299" s="66" t="s">
        <v>11</v>
      </c>
      <c r="C299" s="21"/>
      <c r="D299" s="121"/>
      <c r="E299" s="122"/>
      <c r="F299" s="123">
        <f>F294</f>
        <v>0</v>
      </c>
    </row>
    <row r="300" spans="1:6" s="1" customFormat="1">
      <c r="A300" s="149"/>
      <c r="B300" s="142"/>
      <c r="C300" s="139"/>
      <c r="D300" s="140"/>
      <c r="E300" s="143"/>
      <c r="F300" s="112">
        <f>E300-D300+F299</f>
        <v>0</v>
      </c>
    </row>
    <row r="301" spans="1:6" s="1" customFormat="1">
      <c r="A301" s="149"/>
      <c r="B301" s="142"/>
      <c r="C301" s="139"/>
      <c r="D301" s="140"/>
      <c r="E301" s="143"/>
      <c r="F301" s="112">
        <f>E301-D301+F300</f>
        <v>0</v>
      </c>
    </row>
    <row r="302" spans="1:6" s="1" customFormat="1">
      <c r="A302" s="149"/>
      <c r="B302" s="142"/>
      <c r="C302" s="139"/>
      <c r="D302" s="140"/>
      <c r="E302" s="141"/>
      <c r="F302" s="112">
        <f>E302-D302+F301</f>
        <v>0</v>
      </c>
    </row>
    <row r="303" spans="1:6" s="1" customFormat="1">
      <c r="A303" s="149"/>
      <c r="B303" s="142"/>
      <c r="C303" s="139"/>
      <c r="D303" s="140"/>
      <c r="E303" s="141"/>
      <c r="F303" s="112">
        <f>E303-D303+F302</f>
        <v>0</v>
      </c>
    </row>
    <row r="304" spans="1:6" s="1" customFormat="1" ht="14.25" customHeight="1">
      <c r="A304" s="94"/>
      <c r="B304" s="28" t="s">
        <v>12</v>
      </c>
      <c r="C304" s="29"/>
      <c r="D304" s="113">
        <f>SUM(D300:D303)</f>
        <v>0</v>
      </c>
      <c r="E304" s="114">
        <f>SUM(E300:E303)</f>
        <v>0</v>
      </c>
      <c r="F304" s="112"/>
    </row>
    <row r="305" spans="1:6" s="1" customFormat="1">
      <c r="A305" s="25"/>
      <c r="B305" s="26"/>
      <c r="C305" s="5"/>
      <c r="D305" s="116"/>
      <c r="E305" s="117"/>
      <c r="F305" s="120"/>
    </row>
    <row r="306" spans="1:6" s="1" customFormat="1">
      <c r="A306" s="25"/>
      <c r="B306" s="26"/>
      <c r="C306" s="5"/>
      <c r="D306" s="116"/>
      <c r="E306" s="117"/>
      <c r="F306" s="120"/>
    </row>
    <row r="307" spans="1:6" s="1" customFormat="1" ht="16">
      <c r="A307" s="92">
        <f>'Chart of Accounts'!A48</f>
        <v>5025</v>
      </c>
      <c r="B307" s="92" t="str">
        <f>'Chart of Accounts'!B48</f>
        <v>Expense 25</v>
      </c>
      <c r="C307" s="5"/>
      <c r="D307" s="116"/>
      <c r="E307" s="117"/>
      <c r="F307" s="120"/>
    </row>
    <row r="308" spans="1:6" s="1" customFormat="1">
      <c r="A308" s="93"/>
      <c r="B308" s="66" t="s">
        <v>11</v>
      </c>
      <c r="C308" s="21"/>
      <c r="D308" s="121"/>
      <c r="E308" s="122"/>
      <c r="F308" s="123">
        <f>F303</f>
        <v>0</v>
      </c>
    </row>
    <row r="309" spans="1:6" s="1" customFormat="1">
      <c r="A309" s="149"/>
      <c r="B309" s="142"/>
      <c r="C309" s="139"/>
      <c r="D309" s="140"/>
      <c r="E309" s="143"/>
      <c r="F309" s="112">
        <f>E309-D309+F308</f>
        <v>0</v>
      </c>
    </row>
    <row r="310" spans="1:6" s="1" customFormat="1">
      <c r="A310" s="149"/>
      <c r="B310" s="142"/>
      <c r="C310" s="139"/>
      <c r="D310" s="140"/>
      <c r="E310" s="143"/>
      <c r="F310" s="112">
        <f>E310-D310+F309</f>
        <v>0</v>
      </c>
    </row>
    <row r="311" spans="1:6" s="1" customFormat="1">
      <c r="A311" s="149"/>
      <c r="B311" s="142"/>
      <c r="C311" s="139"/>
      <c r="D311" s="140"/>
      <c r="E311" s="141"/>
      <c r="F311" s="112">
        <f>E311-D311+F310</f>
        <v>0</v>
      </c>
    </row>
    <row r="312" spans="1:6" s="1" customFormat="1">
      <c r="A312" s="149"/>
      <c r="B312" s="142"/>
      <c r="C312" s="139"/>
      <c r="D312" s="140"/>
      <c r="E312" s="141"/>
      <c r="F312" s="112">
        <f>E312-D312+F311</f>
        <v>0</v>
      </c>
    </row>
    <row r="313" spans="1:6" s="1" customFormat="1">
      <c r="A313" s="94"/>
      <c r="B313" s="28" t="s">
        <v>12</v>
      </c>
      <c r="C313" s="29"/>
      <c r="D313" s="113">
        <f>SUM(D309:D312)</f>
        <v>0</v>
      </c>
      <c r="E313" s="114">
        <f>SUM(E309:E312)</f>
        <v>0</v>
      </c>
      <c r="F313" s="112"/>
    </row>
    <row r="314" spans="1:6" s="1" customFormat="1">
      <c r="A314" s="25"/>
      <c r="B314" s="26"/>
      <c r="C314" s="5"/>
      <c r="D314" s="116"/>
      <c r="E314" s="117"/>
      <c r="F314" s="120"/>
    </row>
    <row r="315" spans="1:6" s="1" customFormat="1">
      <c r="A315" s="25"/>
      <c r="B315" s="26"/>
      <c r="C315" s="5"/>
      <c r="D315" s="116"/>
      <c r="E315" s="117"/>
      <c r="F315" s="120"/>
    </row>
    <row r="316" spans="1:6" ht="18" customHeight="1">
      <c r="A316" s="96">
        <f>'Chart of Accounts'!A49</f>
        <v>5026</v>
      </c>
      <c r="B316" s="96" t="str">
        <f>'Chart of Accounts'!B49</f>
        <v>Expense 26</v>
      </c>
      <c r="C316" s="5"/>
      <c r="D316" s="116"/>
      <c r="E316" s="117"/>
      <c r="F316" s="120"/>
    </row>
    <row r="317" spans="1:6" ht="18" customHeight="1">
      <c r="A317" s="97"/>
      <c r="B317" s="66" t="s">
        <v>11</v>
      </c>
      <c r="C317" s="21"/>
      <c r="D317" s="121"/>
      <c r="E317" s="122"/>
      <c r="F317" s="123">
        <f>F312</f>
        <v>0</v>
      </c>
    </row>
    <row r="318" spans="1:6" ht="12.75" customHeight="1">
      <c r="A318" s="150"/>
      <c r="B318" s="142"/>
      <c r="C318" s="139"/>
      <c r="D318" s="140"/>
      <c r="E318" s="143"/>
      <c r="F318" s="112">
        <f>E318-D318+F317</f>
        <v>0</v>
      </c>
    </row>
    <row r="319" spans="1:6" ht="12.75" customHeight="1">
      <c r="A319" s="150"/>
      <c r="B319" s="142"/>
      <c r="C319" s="139"/>
      <c r="D319" s="140"/>
      <c r="E319" s="143"/>
      <c r="F319" s="112">
        <f t="shared" ref="F319:F328" si="0">E319-D319+F318</f>
        <v>0</v>
      </c>
    </row>
    <row r="320" spans="1:6" ht="12.75" customHeight="1">
      <c r="A320" s="150"/>
      <c r="B320" s="142"/>
      <c r="C320" s="139"/>
      <c r="D320" s="140"/>
      <c r="E320" s="143"/>
      <c r="F320" s="112">
        <f t="shared" si="0"/>
        <v>0</v>
      </c>
    </row>
    <row r="321" spans="1:6" ht="12.75" customHeight="1">
      <c r="A321" s="150"/>
      <c r="B321" s="142"/>
      <c r="C321" s="139"/>
      <c r="D321" s="140"/>
      <c r="E321" s="143"/>
      <c r="F321" s="112">
        <f t="shared" si="0"/>
        <v>0</v>
      </c>
    </row>
    <row r="322" spans="1:6" ht="12.75" customHeight="1">
      <c r="A322" s="150"/>
      <c r="B322" s="142"/>
      <c r="C322" s="139"/>
      <c r="D322" s="140"/>
      <c r="E322" s="143"/>
      <c r="F322" s="112">
        <f t="shared" si="0"/>
        <v>0</v>
      </c>
    </row>
    <row r="323" spans="1:6" ht="12.75" customHeight="1">
      <c r="A323" s="150"/>
      <c r="B323" s="142"/>
      <c r="C323" s="139"/>
      <c r="D323" s="140"/>
      <c r="E323" s="143"/>
      <c r="F323" s="112">
        <f t="shared" si="0"/>
        <v>0</v>
      </c>
    </row>
    <row r="324" spans="1:6" ht="12.75" customHeight="1">
      <c r="A324" s="150"/>
      <c r="B324" s="142"/>
      <c r="C324" s="139"/>
      <c r="D324" s="140"/>
      <c r="E324" s="143"/>
      <c r="F324" s="112">
        <f t="shared" si="0"/>
        <v>0</v>
      </c>
    </row>
    <row r="325" spans="1:6" ht="12.75" customHeight="1">
      <c r="A325" s="150"/>
      <c r="B325" s="142"/>
      <c r="C325" s="139"/>
      <c r="D325" s="140"/>
      <c r="E325" s="143"/>
      <c r="F325" s="112">
        <f t="shared" si="0"/>
        <v>0</v>
      </c>
    </row>
    <row r="326" spans="1:6" ht="12.75" customHeight="1">
      <c r="A326" s="150"/>
      <c r="B326" s="142"/>
      <c r="C326" s="139"/>
      <c r="D326" s="140"/>
      <c r="E326" s="143"/>
      <c r="F326" s="112">
        <f t="shared" si="0"/>
        <v>0</v>
      </c>
    </row>
    <row r="327" spans="1:6">
      <c r="A327" s="150"/>
      <c r="B327" s="142"/>
      <c r="C327" s="139"/>
      <c r="D327" s="140"/>
      <c r="E327" s="141"/>
      <c r="F327" s="112">
        <f t="shared" si="0"/>
        <v>0</v>
      </c>
    </row>
    <row r="328" spans="1:6">
      <c r="A328" s="150"/>
      <c r="B328" s="142"/>
      <c r="C328" s="139"/>
      <c r="D328" s="140"/>
      <c r="E328" s="141"/>
      <c r="F328" s="112">
        <f t="shared" si="0"/>
        <v>0</v>
      </c>
    </row>
    <row r="329" spans="1:6" s="1" customFormat="1">
      <c r="A329" s="98"/>
      <c r="B329" s="28" t="s">
        <v>12</v>
      </c>
      <c r="C329" s="29"/>
      <c r="D329" s="113">
        <f>SUM(D318:D328)</f>
        <v>0</v>
      </c>
      <c r="E329" s="114">
        <f>SUM(E318:E328)</f>
        <v>0</v>
      </c>
      <c r="F329" s="112"/>
    </row>
    <row r="330" spans="1:6" s="1" customFormat="1">
      <c r="A330" s="25"/>
      <c r="B330" s="26"/>
      <c r="C330" s="5"/>
      <c r="D330" s="116"/>
      <c r="E330" s="117"/>
      <c r="F330" s="120"/>
    </row>
    <row r="331" spans="1:6" s="1" customFormat="1" ht="16">
      <c r="A331" s="25"/>
      <c r="B331" s="30"/>
      <c r="C331" s="4"/>
      <c r="D331" s="116"/>
      <c r="E331" s="117"/>
      <c r="F331" s="117"/>
    </row>
    <row r="332" spans="1:6" ht="18" customHeight="1">
      <c r="A332" s="222">
        <f>'Chart of Accounts'!A50</f>
        <v>5027</v>
      </c>
      <c r="B332" s="222" t="str">
        <f>'Chart of Accounts'!B50</f>
        <v>Expense 27</v>
      </c>
      <c r="C332" s="5"/>
      <c r="D332" s="116"/>
      <c r="E332" s="117"/>
      <c r="F332" s="120"/>
    </row>
    <row r="333" spans="1:6" ht="18" customHeight="1">
      <c r="A333" s="223"/>
      <c r="B333" s="66" t="s">
        <v>11</v>
      </c>
      <c r="C333" s="21"/>
      <c r="D333" s="121"/>
      <c r="E333" s="122"/>
      <c r="F333" s="123">
        <f>F328</f>
        <v>0</v>
      </c>
    </row>
    <row r="334" spans="1:6" ht="12.75" customHeight="1">
      <c r="A334" s="224"/>
      <c r="B334" s="142"/>
      <c r="C334" s="139"/>
      <c r="D334" s="140"/>
      <c r="E334" s="143"/>
      <c r="F334" s="112">
        <f>E334-D334+F333</f>
        <v>0</v>
      </c>
    </row>
    <row r="335" spans="1:6" ht="12.75" customHeight="1">
      <c r="A335" s="224"/>
      <c r="B335" s="142"/>
      <c r="C335" s="139"/>
      <c r="D335" s="140"/>
      <c r="E335" s="143"/>
      <c r="F335" s="112">
        <f>E335-D335+F334</f>
        <v>0</v>
      </c>
    </row>
    <row r="336" spans="1:6" ht="12.75" customHeight="1">
      <c r="A336" s="224"/>
      <c r="B336" s="142"/>
      <c r="C336" s="139"/>
      <c r="D336" s="140"/>
      <c r="E336" s="141"/>
      <c r="F336" s="112">
        <f>E336-D336+F335</f>
        <v>0</v>
      </c>
    </row>
    <row r="337" spans="1:6" ht="12.75" customHeight="1">
      <c r="A337" s="224"/>
      <c r="B337" s="142"/>
      <c r="C337" s="139"/>
      <c r="D337" s="140"/>
      <c r="E337" s="141"/>
      <c r="F337" s="112">
        <f>E337-D337+F336</f>
        <v>0</v>
      </c>
    </row>
    <row r="338" spans="1:6" s="1" customFormat="1">
      <c r="A338" s="225"/>
      <c r="B338" s="28" t="s">
        <v>12</v>
      </c>
      <c r="C338" s="29"/>
      <c r="D338" s="113">
        <f>SUM(D334:D337)</f>
        <v>0</v>
      </c>
      <c r="E338" s="114">
        <f>SUM(E334:E337)</f>
        <v>0</v>
      </c>
      <c r="F338" s="112"/>
    </row>
    <row r="339" spans="1:6" s="1" customFormat="1">
      <c r="A339" s="25"/>
      <c r="B339" s="26"/>
      <c r="C339" s="5"/>
      <c r="D339" s="116"/>
      <c r="E339" s="117"/>
      <c r="F339" s="120"/>
    </row>
    <row r="340" spans="1:6" s="1" customFormat="1">
      <c r="A340" s="25"/>
      <c r="B340" s="26"/>
      <c r="C340" s="5"/>
      <c r="D340" s="116"/>
      <c r="E340" s="117"/>
      <c r="F340" s="120"/>
    </row>
    <row r="341" spans="1:6" s="1" customFormat="1" ht="16">
      <c r="A341" s="206">
        <f>'Chart of Accounts'!A51</f>
        <v>5028</v>
      </c>
      <c r="B341" s="206" t="str">
        <f>'Chart of Accounts'!B51</f>
        <v>Expense 28</v>
      </c>
      <c r="C341" s="5"/>
      <c r="D341" s="116"/>
      <c r="E341" s="117"/>
      <c r="F341" s="120"/>
    </row>
    <row r="342" spans="1:6" s="1" customFormat="1">
      <c r="A342" s="207"/>
      <c r="B342" s="66" t="s">
        <v>11</v>
      </c>
      <c r="C342" s="21"/>
      <c r="D342" s="121"/>
      <c r="E342" s="122"/>
      <c r="F342" s="123">
        <f>F337</f>
        <v>0</v>
      </c>
    </row>
    <row r="343" spans="1:6" s="1" customFormat="1">
      <c r="A343" s="208"/>
      <c r="B343" s="142"/>
      <c r="C343" s="139"/>
      <c r="D343" s="140"/>
      <c r="E343" s="143"/>
      <c r="F343" s="112">
        <f>E343-D343+F342</f>
        <v>0</v>
      </c>
    </row>
    <row r="344" spans="1:6" s="1" customFormat="1">
      <c r="A344" s="208"/>
      <c r="B344" s="142"/>
      <c r="C344" s="139"/>
      <c r="D344" s="140"/>
      <c r="E344" s="143"/>
      <c r="F344" s="112">
        <f>E344-D344+F343</f>
        <v>0</v>
      </c>
    </row>
    <row r="345" spans="1:6" s="1" customFormat="1">
      <c r="A345" s="208"/>
      <c r="B345" s="142"/>
      <c r="C345" s="139"/>
      <c r="D345" s="140"/>
      <c r="E345" s="141"/>
      <c r="F345" s="112">
        <f>E345-D345+F344</f>
        <v>0</v>
      </c>
    </row>
    <row r="346" spans="1:6" s="1" customFormat="1">
      <c r="A346" s="208"/>
      <c r="B346" s="142"/>
      <c r="C346" s="139"/>
      <c r="D346" s="140"/>
      <c r="E346" s="141"/>
      <c r="F346" s="112">
        <f>E346-D346+F345</f>
        <v>0</v>
      </c>
    </row>
    <row r="347" spans="1:6" s="1" customFormat="1">
      <c r="A347" s="209"/>
      <c r="B347" s="28" t="s">
        <v>12</v>
      </c>
      <c r="C347" s="29"/>
      <c r="D347" s="113">
        <f>SUM(D343:D346)</f>
        <v>0</v>
      </c>
      <c r="E347" s="114">
        <f>SUM(E343:E346)</f>
        <v>0</v>
      </c>
      <c r="F347" s="112"/>
    </row>
    <row r="348" spans="1:6" s="1" customFormat="1">
      <c r="A348" s="25"/>
      <c r="B348" s="26"/>
      <c r="C348" s="5"/>
      <c r="D348" s="116"/>
      <c r="E348" s="117"/>
      <c r="F348" s="120"/>
    </row>
    <row r="349" spans="1:6">
      <c r="A349" s="70"/>
      <c r="B349" s="2"/>
      <c r="C349" s="5"/>
      <c r="D349" s="118"/>
      <c r="E349" s="119"/>
      <c r="F349" s="120"/>
    </row>
    <row r="350" spans="1:6" ht="14">
      <c r="A350" s="70"/>
      <c r="B350" s="34" t="s">
        <v>13</v>
      </c>
      <c r="C350" s="31"/>
      <c r="D350" s="124" t="s">
        <v>36</v>
      </c>
      <c r="E350" s="115" t="s">
        <v>37</v>
      </c>
      <c r="F350" s="125">
        <f>F9</f>
        <v>0</v>
      </c>
    </row>
    <row r="351" spans="1:6" ht="18" customHeight="1">
      <c r="A351" s="67"/>
      <c r="B351" s="34" t="s">
        <v>38</v>
      </c>
      <c r="C351" s="33"/>
      <c r="D351" s="126">
        <f>D15+D24+D33+D42+D51+D60+D69+D78+D87+D97+D106+D115+D124+D133+D142+D151+D160+D169+D178+D187+D196+D205+D214+D223+D232+D241+D250+D259+D268+D277+D286+D295+D304+D313+D329+D338+D347</f>
        <v>0</v>
      </c>
      <c r="E351" s="126">
        <f>E15+E24+E33+E42+E51+E60+E69+E78+E87+E97+E106+E115+E124+E133+E142+E151+E160+E169+E178+E187+E196+E205+E214+E223+E232+E241+E250+E259+E268+E277+E286+E295+E304+E313+E329+E338+E347</f>
        <v>0</v>
      </c>
      <c r="F351" s="127"/>
    </row>
    <row r="352" spans="1:6" ht="17.25" customHeight="1">
      <c r="A352" s="67"/>
      <c r="B352" s="34"/>
      <c r="C352" s="33"/>
      <c r="D352" s="126"/>
      <c r="E352" s="125"/>
      <c r="F352" s="127"/>
    </row>
    <row r="353" spans="1:6" ht="17.25" customHeight="1">
      <c r="A353" s="67"/>
      <c r="B353" s="34" t="s">
        <v>14</v>
      </c>
      <c r="C353" s="33"/>
      <c r="D353" s="128"/>
      <c r="E353" s="111"/>
      <c r="F353" s="129">
        <f>F350-D351+E351</f>
        <v>0</v>
      </c>
    </row>
    <row r="354" spans="1:6" ht="17.25" customHeight="1"/>
    <row r="355" spans="1:6" ht="17.25" customHeight="1">
      <c r="E355" s="3"/>
    </row>
    <row r="356" spans="1:6" ht="17.25" customHeight="1">
      <c r="F356" s="4"/>
    </row>
    <row r="357" spans="1:6" ht="17.25" customHeight="1"/>
    <row r="358" spans="1:6" ht="17.25" customHeight="1"/>
    <row r="359" spans="1:6" ht="17.25" customHeight="1"/>
    <row r="360" spans="1:6" ht="17.25" customHeight="1"/>
    <row r="361" spans="1:6" ht="17.25" customHeight="1"/>
    <row r="362" spans="1:6" ht="17.25" customHeight="1"/>
    <row r="363" spans="1:6" ht="17.25" customHeight="1"/>
    <row r="364" spans="1:6" ht="17.25" customHeight="1"/>
    <row r="365" spans="1:6" ht="17.25" customHeight="1"/>
    <row r="366" spans="1:6" ht="17.25" customHeight="1"/>
    <row r="367" spans="1:6" ht="17.25" customHeight="1"/>
    <row r="368" spans="1:6"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sheetData>
  <mergeCells count="6">
    <mergeCell ref="D8:E8"/>
    <mergeCell ref="A1:F1"/>
    <mergeCell ref="A2:F2"/>
    <mergeCell ref="A4:F4"/>
    <mergeCell ref="D5:E5"/>
    <mergeCell ref="A3:C3"/>
  </mergeCells>
  <printOptions gridLines="1"/>
  <pageMargins left="0.75" right="0.75" top="1" bottom="0.5" header="0.5" footer="0.5"/>
  <pageSetup scale="42" fitToHeight="4" orientation="landscape"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12</vt:i4>
      </vt:variant>
    </vt:vector>
  </HeadingPairs>
  <TitlesOfParts>
    <vt:vector size="46" baseType="lpstr">
      <vt:lpstr>INTRO</vt:lpstr>
      <vt:lpstr>Chart of Accounts</vt:lpstr>
      <vt:lpstr>Budget vs. Actual </vt:lpstr>
      <vt:lpstr>Summary by Month</vt:lpstr>
      <vt:lpstr>GL-MO 1</vt:lpstr>
      <vt:lpstr>SOA MO 1</vt:lpstr>
      <vt:lpstr>GL- MO 2</vt:lpstr>
      <vt:lpstr>SOA MO 2</vt:lpstr>
      <vt:lpstr>GL-M0 3</vt:lpstr>
      <vt:lpstr>SOA MO 3</vt:lpstr>
      <vt:lpstr>SOA Q1</vt:lpstr>
      <vt:lpstr>GL-MO 4</vt:lpstr>
      <vt:lpstr>SOA MO 4</vt:lpstr>
      <vt:lpstr>GL-MO 5</vt:lpstr>
      <vt:lpstr>SOA MO 5</vt:lpstr>
      <vt:lpstr>GL-MO 6</vt:lpstr>
      <vt:lpstr>SOA MO 6</vt:lpstr>
      <vt:lpstr>SOA 2Q</vt:lpstr>
      <vt:lpstr>GL-MO 7</vt:lpstr>
      <vt:lpstr>SOA MO 7</vt:lpstr>
      <vt:lpstr>GL-MO 8</vt:lpstr>
      <vt:lpstr>SOA MO 8</vt:lpstr>
      <vt:lpstr>GL-MO 9</vt:lpstr>
      <vt:lpstr>SOA MO 9</vt:lpstr>
      <vt:lpstr>SOA 3Q</vt:lpstr>
      <vt:lpstr>GL-MO 10</vt:lpstr>
      <vt:lpstr>SOA MO 10</vt:lpstr>
      <vt:lpstr>GL-MO 11</vt:lpstr>
      <vt:lpstr>SOA MO 11</vt:lpstr>
      <vt:lpstr>GL-MO 12</vt:lpstr>
      <vt:lpstr>SOA MO 12</vt:lpstr>
      <vt:lpstr>SOA 4Q</vt:lpstr>
      <vt:lpstr>Sheet1</vt:lpstr>
      <vt:lpstr>Sheet2</vt:lpstr>
      <vt:lpstr>'GL- MO 2'!Print_Titles</vt:lpstr>
      <vt:lpstr>'GL-M0 3'!Print_Titles</vt:lpstr>
      <vt:lpstr>'GL-MO 1'!Print_Titles</vt:lpstr>
      <vt:lpstr>'GL-MO 10'!Print_Titles</vt:lpstr>
      <vt:lpstr>'GL-MO 11'!Print_Titles</vt:lpstr>
      <vt:lpstr>'GL-MO 12'!Print_Titles</vt:lpstr>
      <vt:lpstr>'GL-MO 4'!Print_Titles</vt:lpstr>
      <vt:lpstr>'GL-MO 5'!Print_Titles</vt:lpstr>
      <vt:lpstr>'GL-MO 6'!Print_Titles</vt:lpstr>
      <vt:lpstr>'GL-MO 7'!Print_Titles</vt:lpstr>
      <vt:lpstr>'GL-MO 8'!Print_Titles</vt:lpstr>
      <vt:lpstr>'GL-MO 9'!Print_Titles</vt:lpstr>
    </vt:vector>
  </TitlesOfParts>
  <Company>School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Vickey Marie Boatright</dc:creator>
  <cp:lastModifiedBy>Microsoft Office User</cp:lastModifiedBy>
  <cp:lastPrinted>2013-02-16T16:35:29Z</cp:lastPrinted>
  <dcterms:created xsi:type="dcterms:W3CDTF">2005-03-25T00:12:41Z</dcterms:created>
  <dcterms:modified xsi:type="dcterms:W3CDTF">2023-02-20T16:09:59Z</dcterms:modified>
</cp:coreProperties>
</file>